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awei\Desktop\CRM 2025\Klima Heating\"/>
    </mc:Choice>
  </mc:AlternateContent>
  <xr:revisionPtr revIDLastSave="0" documentId="8_{E2B1609C-A921-48FD-B2DD-8FB990F180B5}" xr6:coauthVersionLast="47" xr6:coauthVersionMax="47" xr10:uidLastSave="{00000000-0000-0000-0000-000000000000}"/>
  <bookViews>
    <workbookView xWindow="-108" yWindow="-108" windowWidth="23256" windowHeight="12456" xr2:uid="{5935A639-E3C5-45D0-AFD1-1022AD9E7477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6" i="1" l="1"/>
  <c r="N157" i="1"/>
  <c r="N158" i="1"/>
  <c r="N159" i="1"/>
  <c r="N160" i="1"/>
  <c r="N161" i="1"/>
  <c r="N162" i="1"/>
  <c r="N163" i="1"/>
  <c r="N164" i="1"/>
  <c r="N155" i="1"/>
  <c r="N145" i="1"/>
  <c r="N146" i="1"/>
  <c r="N147" i="1"/>
  <c r="N148" i="1"/>
  <c r="N149" i="1"/>
  <c r="N150" i="1"/>
  <c r="N151" i="1"/>
  <c r="N152" i="1"/>
  <c r="N153" i="1"/>
  <c r="N144" i="1"/>
  <c r="N134" i="1"/>
  <c r="N135" i="1"/>
  <c r="N136" i="1"/>
  <c r="N137" i="1"/>
  <c r="N138" i="1"/>
  <c r="N139" i="1"/>
  <c r="N140" i="1"/>
  <c r="N141" i="1"/>
  <c r="N142" i="1"/>
  <c r="N133" i="1"/>
  <c r="M156" i="1"/>
  <c r="M157" i="1"/>
  <c r="M158" i="1"/>
  <c r="M159" i="1"/>
  <c r="M160" i="1"/>
  <c r="M161" i="1"/>
  <c r="M162" i="1"/>
  <c r="M163" i="1"/>
  <c r="M164" i="1"/>
  <c r="M155" i="1"/>
  <c r="M145" i="1"/>
  <c r="M146" i="1"/>
  <c r="M147" i="1"/>
  <c r="M148" i="1"/>
  <c r="M149" i="1"/>
  <c r="M150" i="1"/>
  <c r="M151" i="1"/>
  <c r="M152" i="1"/>
  <c r="M153" i="1"/>
  <c r="M144" i="1"/>
  <c r="M134" i="1"/>
  <c r="M135" i="1"/>
  <c r="M136" i="1"/>
  <c r="M137" i="1"/>
  <c r="M138" i="1"/>
  <c r="M139" i="1"/>
  <c r="M140" i="1"/>
  <c r="M141" i="1"/>
  <c r="M142" i="1"/>
  <c r="M133" i="1"/>
  <c r="O134" i="1"/>
  <c r="O135" i="1"/>
  <c r="O136" i="1"/>
  <c r="O137" i="1"/>
  <c r="O138" i="1"/>
  <c r="O139" i="1"/>
  <c r="O140" i="1"/>
  <c r="O141" i="1"/>
  <c r="O142" i="1"/>
  <c r="O133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15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97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79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15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97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79" i="1"/>
  <c r="N69" i="1"/>
  <c r="N70" i="1"/>
  <c r="N71" i="1"/>
  <c r="N72" i="1"/>
  <c r="N73" i="1"/>
  <c r="N74" i="1"/>
  <c r="N75" i="1"/>
  <c r="N76" i="1"/>
  <c r="N77" i="1"/>
  <c r="N68" i="1"/>
  <c r="M69" i="1"/>
  <c r="M70" i="1"/>
  <c r="M71" i="1"/>
  <c r="M72" i="1"/>
  <c r="M73" i="1"/>
  <c r="M74" i="1"/>
  <c r="M75" i="1"/>
  <c r="M76" i="1"/>
  <c r="M77" i="1"/>
  <c r="M68" i="1"/>
  <c r="N58" i="1"/>
  <c r="N59" i="1"/>
  <c r="N60" i="1"/>
  <c r="N61" i="1"/>
  <c r="N62" i="1"/>
  <c r="N63" i="1"/>
  <c r="N64" i="1"/>
  <c r="N65" i="1"/>
  <c r="N66" i="1"/>
  <c r="N57" i="1"/>
  <c r="M58" i="1"/>
  <c r="M59" i="1"/>
  <c r="M60" i="1"/>
  <c r="M61" i="1"/>
  <c r="M62" i="1"/>
  <c r="M63" i="1"/>
  <c r="M64" i="1"/>
  <c r="M65" i="1"/>
  <c r="M66" i="1"/>
  <c r="M57" i="1"/>
  <c r="N47" i="1"/>
  <c r="N48" i="1"/>
  <c r="N49" i="1"/>
  <c r="N50" i="1"/>
  <c r="N51" i="1"/>
  <c r="N52" i="1"/>
  <c r="N53" i="1"/>
  <c r="N54" i="1"/>
  <c r="N55" i="1"/>
  <c r="N46" i="1"/>
  <c r="M47" i="1"/>
  <c r="M48" i="1"/>
  <c r="M49" i="1"/>
  <c r="M50" i="1"/>
  <c r="M51" i="1"/>
  <c r="M52" i="1"/>
  <c r="M53" i="1"/>
  <c r="M54" i="1"/>
  <c r="M55" i="1"/>
  <c r="M46" i="1"/>
  <c r="N18" i="1" l="1"/>
  <c r="N19" i="1"/>
  <c r="N20" i="1"/>
  <c r="N21" i="1"/>
  <c r="N22" i="1"/>
  <c r="N23" i="1"/>
  <c r="N24" i="1"/>
  <c r="N25" i="1"/>
  <c r="N26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5" i="1"/>
  <c r="N6" i="1"/>
  <c r="N7" i="1"/>
  <c r="N8" i="1"/>
  <c r="N9" i="1"/>
  <c r="N10" i="1"/>
  <c r="N11" i="1"/>
  <c r="N12" i="1"/>
  <c r="N13" i="1"/>
  <c r="N14" i="1"/>
  <c r="N15" i="1"/>
  <c r="N16" i="1"/>
  <c r="N4" i="1"/>
</calcChain>
</file>

<file path=xl/sharedStrings.xml><?xml version="1.0" encoding="utf-8"?>
<sst xmlns="http://schemas.openxmlformats.org/spreadsheetml/2006/main" count="194" uniqueCount="174">
  <si>
    <t>HD.310.G001</t>
  </si>
  <si>
    <t>HD.310.G002</t>
  </si>
  <si>
    <t>HD.310.G003</t>
  </si>
  <si>
    <t>HD.310.G004</t>
  </si>
  <si>
    <t>HD.310.G005</t>
  </si>
  <si>
    <t>HD.310.G006</t>
  </si>
  <si>
    <t>HD.310.G007</t>
  </si>
  <si>
    <t>HD.310.G008</t>
  </si>
  <si>
    <t>HD.310.G009</t>
  </si>
  <si>
    <t>HD.310.G010</t>
  </si>
  <si>
    <t>HD.310.G012</t>
  </si>
  <si>
    <t>HD.310.G020</t>
  </si>
  <si>
    <t>HD.310.G015</t>
  </si>
  <si>
    <t>HD.310.G101</t>
  </si>
  <si>
    <t>HD.310.G102</t>
  </si>
  <si>
    <t>HD.310.G103</t>
  </si>
  <si>
    <t>HD.310.G104</t>
  </si>
  <si>
    <t>HD.310.G105</t>
  </si>
  <si>
    <t>HD.310.G106</t>
  </si>
  <si>
    <t>HD.310.G107</t>
  </si>
  <si>
    <t>HD.310.G108</t>
  </si>
  <si>
    <t>HD.310.G109</t>
  </si>
  <si>
    <t>HD.310.G110</t>
  </si>
  <si>
    <t>HD.310.G112</t>
  </si>
  <si>
    <t>HD.310.G115</t>
  </si>
  <si>
    <t>HD.310.G120</t>
  </si>
  <si>
    <t>HD.310.G201</t>
  </si>
  <si>
    <t>HD.310.G202</t>
  </si>
  <si>
    <t>HD.310.G203</t>
  </si>
  <si>
    <t>HD.310.G204</t>
  </si>
  <si>
    <t>HD.310.G205</t>
  </si>
  <si>
    <t>HD.310.G206</t>
  </si>
  <si>
    <t>HD.310.G207</t>
  </si>
  <si>
    <t>HD.310.G208</t>
  </si>
  <si>
    <t>HD.310.G209</t>
  </si>
  <si>
    <t>HD.310.G210</t>
  </si>
  <si>
    <t>HD.310.G212</t>
  </si>
  <si>
    <t>HD.310.G215</t>
  </si>
  <si>
    <t>HD.310.G220</t>
  </si>
  <si>
    <r>
      <t>Kit 1m</t>
    </r>
    <r>
      <rPr>
        <sz val="11"/>
        <color theme="1"/>
        <rFont val="Calibri"/>
        <family val="2"/>
      </rPr>
      <t>² incalzire in pardoseala sub parchet, 140W, 1m latime, cu termostat C16 WIFI</t>
    </r>
  </si>
  <si>
    <r>
      <t>Kit 1m</t>
    </r>
    <r>
      <rPr>
        <sz val="11"/>
        <color theme="1"/>
        <rFont val="Calibri"/>
        <family val="2"/>
      </rPr>
      <t>² incalzire in pardoseala sub parchet, 140W, 1m latime, cu termostat ET44 WIFI</t>
    </r>
  </si>
  <si>
    <r>
      <t>Kit 1m</t>
    </r>
    <r>
      <rPr>
        <sz val="11"/>
        <color theme="1"/>
        <rFont val="Calibri"/>
        <family val="2"/>
      </rPr>
      <t xml:space="preserve">² incalzire in pardoseala sub parchet, 140W, 1m latime, cu termostat S-Control </t>
    </r>
  </si>
  <si>
    <t>Cod</t>
  </si>
  <si>
    <t>Denumire</t>
  </si>
  <si>
    <t>Pret fara tva</t>
  </si>
  <si>
    <t>Pret eMAG fara tva</t>
  </si>
  <si>
    <t>Ean</t>
  </si>
  <si>
    <r>
      <t>Kit 2m</t>
    </r>
    <r>
      <rPr>
        <sz val="11"/>
        <color theme="1"/>
        <rFont val="Calibri"/>
        <family val="2"/>
      </rPr>
      <t>² incalzire in pardoseala sub parchet, 280W, 1m latime, cu termostat C16 WIFI</t>
    </r>
  </si>
  <si>
    <r>
      <t>Kit 3m</t>
    </r>
    <r>
      <rPr>
        <sz val="11"/>
        <color theme="1"/>
        <rFont val="Calibri"/>
        <family val="2"/>
      </rPr>
      <t>² incalzire in pardoseala sub parchet, 420W, 1m latime, cu termostat C16 WIFI</t>
    </r>
  </si>
  <si>
    <r>
      <t>Kit 4m</t>
    </r>
    <r>
      <rPr>
        <sz val="11"/>
        <color theme="1"/>
        <rFont val="Calibri"/>
        <family val="2"/>
      </rPr>
      <t>² incalzire in pardoseala sub parchet, 560W, 1m latime, cu termostat C16 WIFI</t>
    </r>
  </si>
  <si>
    <r>
      <t>Kit 5m</t>
    </r>
    <r>
      <rPr>
        <sz val="11"/>
        <color theme="1"/>
        <rFont val="Calibri"/>
        <family val="2"/>
      </rPr>
      <t>² incalzire in pardoseala sub parchet, 700W, 1m latime, cu termostat C16 WIFI</t>
    </r>
  </si>
  <si>
    <r>
      <t>Kit 6m</t>
    </r>
    <r>
      <rPr>
        <sz val="11"/>
        <color theme="1"/>
        <rFont val="Calibri"/>
        <family val="2"/>
      </rPr>
      <t>² incalzire in pardoseala sub parchet, 840W, 1m latime, cu termostat C16 WIFI</t>
    </r>
  </si>
  <si>
    <r>
      <t>Kit 7m</t>
    </r>
    <r>
      <rPr>
        <sz val="11"/>
        <color theme="1"/>
        <rFont val="Calibri"/>
        <family val="2"/>
      </rPr>
      <t>² incalzire in pardoseala sub parchet, 980W, 1m latime, cu termostat C16 WIFI</t>
    </r>
  </si>
  <si>
    <r>
      <t>Kit 8m</t>
    </r>
    <r>
      <rPr>
        <sz val="11"/>
        <color theme="1"/>
        <rFont val="Calibri"/>
        <family val="2"/>
      </rPr>
      <t>² incalzire in pardoseala sub parchet, 1120W, 1m latime, cu termostat C16 WIFI</t>
    </r>
  </si>
  <si>
    <r>
      <t>Kit 9m</t>
    </r>
    <r>
      <rPr>
        <sz val="11"/>
        <color theme="1"/>
        <rFont val="Calibri"/>
        <family val="2"/>
      </rPr>
      <t>² incalzire in pardoseala sub parchet, 1260W, 1m latime, cu termostat C16 WIFI</t>
    </r>
  </si>
  <si>
    <r>
      <t>Kit 10m</t>
    </r>
    <r>
      <rPr>
        <sz val="11"/>
        <color theme="1"/>
        <rFont val="Calibri"/>
        <family val="2"/>
      </rPr>
      <t>² incalzire in pardoseala sub parchet, 1400W, 1m latime, cu termostat C16 WIFI</t>
    </r>
  </si>
  <si>
    <r>
      <t>Kit 12m</t>
    </r>
    <r>
      <rPr>
        <sz val="11"/>
        <color theme="1"/>
        <rFont val="Calibri"/>
        <family val="2"/>
      </rPr>
      <t>² incalzire in pardoseala sub parchet, 1680W, 1m latime, cu termostat C16 WIFI</t>
    </r>
  </si>
  <si>
    <r>
      <t>Kit 15m</t>
    </r>
    <r>
      <rPr>
        <sz val="11"/>
        <color theme="1"/>
        <rFont val="Calibri"/>
        <family val="2"/>
      </rPr>
      <t>² incalzire in pardoseala sub parchet, 2100W, 1m latime, cu termostat C16 WIFI</t>
    </r>
  </si>
  <si>
    <r>
      <t>Kit 20m</t>
    </r>
    <r>
      <rPr>
        <sz val="11"/>
        <color theme="1"/>
        <rFont val="Calibri"/>
        <family val="2"/>
      </rPr>
      <t>² incalzire in pardoseala sub parchet, 2800W, 1m latime, cu termostat C16 WIFI</t>
    </r>
  </si>
  <si>
    <r>
      <t>Kit 2m</t>
    </r>
    <r>
      <rPr>
        <sz val="11"/>
        <color theme="1"/>
        <rFont val="Calibri"/>
        <family val="2"/>
      </rPr>
      <t>² incalzire in pardoseala sub parchet, 280W, 1m latime, cu termostat ET44 WIFI</t>
    </r>
  </si>
  <si>
    <r>
      <t>Kit 3m</t>
    </r>
    <r>
      <rPr>
        <sz val="11"/>
        <color theme="1"/>
        <rFont val="Calibri"/>
        <family val="2"/>
      </rPr>
      <t>² incalzire in pardoseala sub parchet, 420W, 1m latime, cu termostat ET44 WIFI</t>
    </r>
  </si>
  <si>
    <r>
      <t>Kit 4m</t>
    </r>
    <r>
      <rPr>
        <sz val="11"/>
        <color theme="1"/>
        <rFont val="Calibri"/>
        <family val="2"/>
      </rPr>
      <t>² incalzire in pardoseala sub parchet, 560W, 1m latime, cu termostat ET44 WIFI</t>
    </r>
  </si>
  <si>
    <r>
      <t>Kit 5m</t>
    </r>
    <r>
      <rPr>
        <sz val="11"/>
        <color theme="1"/>
        <rFont val="Calibri"/>
        <family val="2"/>
      </rPr>
      <t>² incalzire in pardoseala sub parchet, 700W, 1m latime, cu termostat ET44 WIFI</t>
    </r>
  </si>
  <si>
    <r>
      <t>Kit 6m</t>
    </r>
    <r>
      <rPr>
        <sz val="11"/>
        <color theme="1"/>
        <rFont val="Calibri"/>
        <family val="2"/>
      </rPr>
      <t>² incalzire in pardoseala sub parchet, 840W, 1m latime, cu termostat ET44 WIFI</t>
    </r>
  </si>
  <si>
    <r>
      <t>Kit 7m</t>
    </r>
    <r>
      <rPr>
        <sz val="11"/>
        <color theme="1"/>
        <rFont val="Calibri"/>
        <family val="2"/>
      </rPr>
      <t>² incalzire in pardoseala sub parchet, 980W, 1m latime, cu termostat ET44 WIFI</t>
    </r>
  </si>
  <si>
    <r>
      <t>Kit 8m</t>
    </r>
    <r>
      <rPr>
        <sz val="11"/>
        <color theme="1"/>
        <rFont val="Calibri"/>
        <family val="2"/>
      </rPr>
      <t>² incalzire in pardoseala sub parchet, 1120W, 1m latime, cu termostat ET44 WIFI</t>
    </r>
  </si>
  <si>
    <r>
      <t>Kit 9m</t>
    </r>
    <r>
      <rPr>
        <sz val="11"/>
        <color theme="1"/>
        <rFont val="Calibri"/>
        <family val="2"/>
      </rPr>
      <t>² incalzire in pardoseala sub parchet, 1260W, 1m latime, cu termostat ET44 WIFI</t>
    </r>
  </si>
  <si>
    <r>
      <t>Kit 10m</t>
    </r>
    <r>
      <rPr>
        <sz val="11"/>
        <color theme="1"/>
        <rFont val="Calibri"/>
        <family val="2"/>
      </rPr>
      <t>² incalzire in pardoseala sub parchet, 1400W, 1m latime, cu termostat ET44 WIFI</t>
    </r>
  </si>
  <si>
    <r>
      <t>Kit 12m</t>
    </r>
    <r>
      <rPr>
        <sz val="11"/>
        <color theme="1"/>
        <rFont val="Calibri"/>
        <family val="2"/>
      </rPr>
      <t>² incalzire in pardoseala sub parchet, 1680W, 1m latime, cu termostat ET44 WIFI</t>
    </r>
  </si>
  <si>
    <r>
      <t>Kit 15m</t>
    </r>
    <r>
      <rPr>
        <sz val="11"/>
        <color theme="1"/>
        <rFont val="Calibri"/>
        <family val="2"/>
      </rPr>
      <t>² incalzire in pardoseala sub parchet, 2100W, 1m latime, cu termostat ET44 WIFI</t>
    </r>
  </si>
  <si>
    <r>
      <t>Kit 20m</t>
    </r>
    <r>
      <rPr>
        <sz val="11"/>
        <color theme="1"/>
        <rFont val="Calibri"/>
        <family val="2"/>
      </rPr>
      <t>² incalzire in pardoseala sub parchet, 2800W, 1m latime, cu termostat ET44 WIFI</t>
    </r>
  </si>
  <si>
    <r>
      <t>Kit 2m</t>
    </r>
    <r>
      <rPr>
        <sz val="11"/>
        <color theme="1"/>
        <rFont val="Calibri"/>
        <family val="2"/>
      </rPr>
      <t xml:space="preserve">² incalzire in pardoseala sub parchet, 280W, 1m latime, cu termostat S-Control </t>
    </r>
  </si>
  <si>
    <r>
      <t>Kit 3m</t>
    </r>
    <r>
      <rPr>
        <sz val="11"/>
        <color theme="1"/>
        <rFont val="Calibri"/>
        <family val="2"/>
      </rPr>
      <t xml:space="preserve">² incalzire in pardoseala sub parchet, 420W, 1m latime, cu termostat S-Control </t>
    </r>
  </si>
  <si>
    <r>
      <t>Kit 4m</t>
    </r>
    <r>
      <rPr>
        <sz val="11"/>
        <color theme="1"/>
        <rFont val="Calibri"/>
        <family val="2"/>
      </rPr>
      <t xml:space="preserve">² incalzire in pardoseala sub parchet, 560W, 1m latime, cu termostat S-Control </t>
    </r>
  </si>
  <si>
    <r>
      <t>Kit 5m</t>
    </r>
    <r>
      <rPr>
        <sz val="11"/>
        <color theme="1"/>
        <rFont val="Calibri"/>
        <family val="2"/>
      </rPr>
      <t>² incalzire in pardoseala sub parchet, 700W, 1m latime, cu termostat S-Control</t>
    </r>
  </si>
  <si>
    <r>
      <t>Kit 6m</t>
    </r>
    <r>
      <rPr>
        <sz val="11"/>
        <color theme="1"/>
        <rFont val="Calibri"/>
        <family val="2"/>
      </rPr>
      <t>² incalzire in pardoseala sub parchet, 840W, 1m latime, cu termostat S-Control</t>
    </r>
  </si>
  <si>
    <r>
      <t>Kit 7m</t>
    </r>
    <r>
      <rPr>
        <sz val="11"/>
        <color theme="1"/>
        <rFont val="Calibri"/>
        <family val="2"/>
      </rPr>
      <t>² incalzire in pardoseala sub parchet, 980W, 1m latime, cu termostat S-Control</t>
    </r>
  </si>
  <si>
    <r>
      <t>Kit 8m</t>
    </r>
    <r>
      <rPr>
        <sz val="11"/>
        <color theme="1"/>
        <rFont val="Calibri"/>
        <family val="2"/>
      </rPr>
      <t>² incalzire in pardoseala sub parchet, 1120W, 1m latime, cu termostat S-Control</t>
    </r>
  </si>
  <si>
    <r>
      <t>Kit 9m</t>
    </r>
    <r>
      <rPr>
        <sz val="11"/>
        <color theme="1"/>
        <rFont val="Calibri"/>
        <family val="2"/>
      </rPr>
      <t>² incalzire in pardoseala sub parchet, 1260W, 1m latime, cu termostat S-Control</t>
    </r>
  </si>
  <si>
    <r>
      <t>Kit 10m</t>
    </r>
    <r>
      <rPr>
        <sz val="11"/>
        <color theme="1"/>
        <rFont val="Calibri"/>
        <family val="2"/>
      </rPr>
      <t>² incalzire in pardoseala sub parchet, 1400W, 1m latime, cu termostat S-Control</t>
    </r>
  </si>
  <si>
    <r>
      <t>Kit 12m</t>
    </r>
    <r>
      <rPr>
        <sz val="11"/>
        <color theme="1"/>
        <rFont val="Calibri"/>
        <family val="2"/>
      </rPr>
      <t>² incalzire in pardoseala sub parchet, 1680W, 1m latime, cu termostat S-Control</t>
    </r>
  </si>
  <si>
    <r>
      <t>Kit 15m</t>
    </r>
    <r>
      <rPr>
        <sz val="11"/>
        <color theme="1"/>
        <rFont val="Calibri"/>
        <family val="2"/>
      </rPr>
      <t>² incalzire in pardoseala sub parchet, 2100W, 1m latime, cu termostat S-Control</t>
    </r>
  </si>
  <si>
    <r>
      <t>Kit 20m</t>
    </r>
    <r>
      <rPr>
        <sz val="11"/>
        <color theme="1"/>
        <rFont val="Calibri"/>
        <family val="2"/>
      </rPr>
      <t>² incalzire in pardoseala sub parchet, 2800W, 1m latime, cu termostat S-Control</t>
    </r>
  </si>
  <si>
    <t>Kit 2m² incalzire in pardoseala in sapa 300 W - 15 m, cu termostat S-Control</t>
  </si>
  <si>
    <t>Kit 4m² incalzire in pardoseala in sapa 500 W - 25 m, cu termostat S-Control</t>
  </si>
  <si>
    <t>Kit 7m² incalzire in pardoseala in sapa 1000 W - 50 m, cu termostat S-Control</t>
  </si>
  <si>
    <t>Kit 9m² incalzire in pardoseala in sapa 1200 W - 60 m, cu termostat S-Control</t>
  </si>
  <si>
    <t>Kit 12m² incalzire in pardoseala in sapa 1600 W - 80 m, cu termostat S-Control</t>
  </si>
  <si>
    <t>Kit 13m² incalzire in pardoseala in sapa 1800 W - 90 m, cu termostat S-Control</t>
  </si>
  <si>
    <t>Kit 15m² incalzire in pardoseala in sapa 2000 W - 100 m, cu termostat S-Control</t>
  </si>
  <si>
    <t>Kit 18m² incalzire in pardoseala in sapa 2400 W - 120 m, cu termostat S-Control</t>
  </si>
  <si>
    <t>Kit 20m² incalzire in pardoseala in sapa 2800 W - 140 m, cu termostat S-Control</t>
  </si>
  <si>
    <t>Kit 24m² incalzire in pardoseala in sapa 3200 W - 160 m, cu termostat S-Control</t>
  </si>
  <si>
    <t>Kit 2m² incalzire in pardoseala in sapa 300 W - 15 m, cu termostat C16 WIFI</t>
  </si>
  <si>
    <t>Kit 4m² incalzire in pardoseala in sapa 500 W - 25 m, cu termostat C16 WIFI</t>
  </si>
  <si>
    <t>Kit 7m² incalzire in pardoseala in sapa 1000 W - 50 m, cu termostat C16 WIFI</t>
  </si>
  <si>
    <t>Kit 9m² incalzire in pardoseala in sapa 1200 W - 60 m, cu termostat C16 WIFI</t>
  </si>
  <si>
    <t>Kit 12m² incalzire in pardoseala in sapa 1600 W - 80 m, cu termostat C16 WIFI</t>
  </si>
  <si>
    <t>Kit 13m² incalzire in pardoseala in sapa 1800 W - 90 m, cu termostat C16 WIFI</t>
  </si>
  <si>
    <t>Kit 15m² incalzire in pardoseala in sapa 2000 W - 100 m, cu termostat C16 WIFI</t>
  </si>
  <si>
    <t>Kit 18m² incalzire in pardoseala in sapa 2400 W - 120 m, cu termostat C16 WIFI</t>
  </si>
  <si>
    <t>Kit 20m² incalzire in pardoseala in sapa 2800 W - 140 m, cu termostat C16 WIFI</t>
  </si>
  <si>
    <t>Kit 24m² incalzire in pardoseala in sapa 3200 W - 160 m, cu termostat C16 WIFI</t>
  </si>
  <si>
    <t>Kit 2m² incalzire in pardoseala in sapa 300 W - 15 m, cu termostat ET44 WIFI</t>
  </si>
  <si>
    <t>Kit 4m² incalzire in pardoseala in sapa 500 W - 25 m, cu termostat ET44 WIFI</t>
  </si>
  <si>
    <t>Kit 7m² incalzire in pardoseala in sapa 1000 W - 50 m, cu termostat ET44 WIFI</t>
  </si>
  <si>
    <t>Kit 9m² incalzire in pardoseala in sapa 1200 W - 60 m, cu termostat ET44 WIFI</t>
  </si>
  <si>
    <t>Kit 12m² incalzire in pardoseala in sapa 1600 W - 80 m, cu termostat ET44 WIFI</t>
  </si>
  <si>
    <t>Kit 13m² incalzire in pardoseala in sapa 1800 W - 90 m, cu termostat ET44 WIFI</t>
  </si>
  <si>
    <t>Kit 15m² incalzire in pardoseala in sapa 2000 W - 100 m, cu termostat ET44 WIFI</t>
  </si>
  <si>
    <t>Kit 20m² incalzire in pardoseala in sapa 2800 W - 140 m, cu termostat ET44 WIFI</t>
  </si>
  <si>
    <t>Kit 18m² incalzire in pardoseala in sapa 2400 W - 120 m, cu termostat ET44 WIFI</t>
  </si>
  <si>
    <t>Kit 24m² incalzire in pardoseala in sapa 3200 W - 160 m, cu termostat ET44 WIFI</t>
  </si>
  <si>
    <t>Kit incalzire in pardoseala sub gresie 1 m² - 150 W, cu termostat C16 WIFI</t>
  </si>
  <si>
    <t>Kit incalzire in pardoseala sub gresie 1.5 m² -225 W, cu termostat C16 WIFI</t>
  </si>
  <si>
    <t>Kit incalzire in pardoseala sub gresie 2 m² - 300 W, cu termostat C16 WIFI</t>
  </si>
  <si>
    <t>Kit incalzire in pardoseala sub gresie 2.5 m² - 375 W, cu termostat C16 WIFI</t>
  </si>
  <si>
    <t>Kit incalzire in pardoseala sub gresie 3 m² - 450 W, cu termostat C16 WIFI</t>
  </si>
  <si>
    <t>Kit incalzire in pardoseala sub gresie 3.5 m² - 535 W, cu termostat C16 WIFI</t>
  </si>
  <si>
    <t>Kit incalzire in pardoseala sub gresie 4 m² - 600 W, cu termostat C16 WIFI</t>
  </si>
  <si>
    <t>Kit incalzire in pardoseala sub gresie 4.5 m² - 675 W, cu termostat C16 WIFI</t>
  </si>
  <si>
    <t>Kit incalzire in pardoseala sub gresie 5 m² - 750 W, cu termostat C16 WIFI</t>
  </si>
  <si>
    <t>Kit incalzire in pardoseala sub gresie 6 m² - 900 W, cu termostat C16 WIFI</t>
  </si>
  <si>
    <t>Kit incalzire in pardoseala sub gresie 7 m² - 1050 W, cu termostat C16 WIFI</t>
  </si>
  <si>
    <t>Kit incalzire in pardoseala sub gresie 8 m² - 1200 W, cu termostat C16 WIFI</t>
  </si>
  <si>
    <t>Kit incalzire in pardoseala sub gresie 9 m² - 1350 W, cu termostat C16 WIFI</t>
  </si>
  <si>
    <t>Kit incalzire in pardoseala sub gresie 10 m² - 1500 W, cu termostat C16 WIFI</t>
  </si>
  <si>
    <t>Kit incalzire in pardoseala sub gresie 12 m² - 1800 W, cu termostat C16 WIFI</t>
  </si>
  <si>
    <t>Kit incalzire in pardoseala sub gresie 15 m² - 2250 W, cu termostat C16 WIFI</t>
  </si>
  <si>
    <t>Kit incalzire in pardoseala sub gresie 20 m² - 3000 W, cu termostat C16 WIFI</t>
  </si>
  <si>
    <t>Kit incalzire in pardoseala sub gresie 1 m² - 150 W, cu termostat ET44 WIFI</t>
  </si>
  <si>
    <t>Kit incalzire in pardoseala sub gresie 1.5 m² -225 W, cu termostat ET44 WIFI</t>
  </si>
  <si>
    <t>Kit incalzire in pardoseala sub gresie 2 m² - 300 W, cu termostat ET44 WIFI</t>
  </si>
  <si>
    <t>Kit incalzire in pardoseala sub gresie 2.5 m² - 375 W, cu termostat ET44 WIFI</t>
  </si>
  <si>
    <t>Kit incalzire in pardoseala sub gresie 3 m² - 450 W, cu termostat ET44 WIFI</t>
  </si>
  <si>
    <t>Kit incalzire in pardoseala sub gresie 3.5 m² - 535 W, cu termostat ET44 WIFI</t>
  </si>
  <si>
    <t>Kit incalzire in pardoseala sub gresie 4 m² - 600 W, cu termostat ET44 WIFI</t>
  </si>
  <si>
    <t>Kit incalzire in pardoseala sub gresie 4.5 m² - 675 W, cu termostat ET44 WIFI</t>
  </si>
  <si>
    <t>Kit incalzire in pardoseala sub gresie 5 m² - 750 W, cu termostat ET44 WIFI</t>
  </si>
  <si>
    <t>Kit incalzire in pardoseala sub gresie 6 m² - 900 W, cu termostat ET44 WIFI</t>
  </si>
  <si>
    <t>Kit incalzire in pardoseala sub gresie 7 m² - 1050 W, cu termostat ET44 WIFI</t>
  </si>
  <si>
    <t>Kit incalzire in pardoseala sub gresie 8 m² - 1200 W, cu termostat ET44 WIFI</t>
  </si>
  <si>
    <t>Kit incalzire in pardoseala sub gresie 9 m² - 1350 W, cu termostat ET44 WIFI</t>
  </si>
  <si>
    <t>Kit incalzire in pardoseala sub gresie 10 m² - 1500 W, cu termostat ET44 WIFI</t>
  </si>
  <si>
    <t>Kit incalzire in pardoseala sub gresie 12 m² - 1800 W, cu termostat ET44 WIFI</t>
  </si>
  <si>
    <t>Kit incalzire in pardoseala sub gresie 15 m² - 2250 W, cu termostat ET44 WIFI</t>
  </si>
  <si>
    <t>Kit incalzire in pardoseala sub gresie 20 m² - 3000 W, cu termostat ET44 WIFI</t>
  </si>
  <si>
    <t>Kit incalzire in pardoseala sub gresie 1 m² - 150 W, cu termostat S-Control</t>
  </si>
  <si>
    <t>Kit incalzire in pardoseala sub gresie 1.5 m² -225 W, cu termostat S-Control</t>
  </si>
  <si>
    <t>Kit incalzire in pardoseala sub gresie 2 m² - 300 W, cu termostat S-Control</t>
  </si>
  <si>
    <t>Kit incalzire in pardoseala sub gresie 2.5 m² - 375 W, cu termostat S-Control</t>
  </si>
  <si>
    <t>Kit incalzire in pardoseala sub gresie 3 m² - 450 W, cu termostat S-Control</t>
  </si>
  <si>
    <t>Kit incalzire in pardoseala sub gresie 3.5 m² - 535 W, cu termostat S-Control</t>
  </si>
  <si>
    <t>Kit incalzire in pardoseala sub gresie 4 m² - 600 W, cu termostat S-Control</t>
  </si>
  <si>
    <t>Kit incalzire in pardoseala sub gresie 4.5 m² - 675 W, cu termostat S-Control</t>
  </si>
  <si>
    <t>Kit incalzire in pardoseala sub gresie 5 m² - 750 W, cu termostat S-Control</t>
  </si>
  <si>
    <t>Kit incalzire in pardoseala sub gresie 6 m² - 900 W, cu termostat S-Control</t>
  </si>
  <si>
    <t>Kit incalzire in pardoseala sub gresie 7 m² - 1050 W, cu termostat S-Control</t>
  </si>
  <si>
    <t>Kit incalzire in pardoseala sub gresie 8 m² - 1200 W, cu termostat S-Control</t>
  </si>
  <si>
    <t>Kit incalzire in pardoseala sub gresie 9 m² - 1350 W, cu termostat S-Control</t>
  </si>
  <si>
    <t>Kit incalzire in pardoseala sub gresie 10 m² - 1500 W, cu termostat S-Control</t>
  </si>
  <si>
    <t>Kit incalzire in pardoseala sub gresie 12 m² - 1800 W, cu termostat S-Control</t>
  </si>
  <si>
    <t>Kit incalzire in pardoseala sub gresie 15 m² - 2250 W, cu termostat S-Control</t>
  </si>
  <si>
    <t>Kit incalzire in pardoseala sub gresie 20 m² - 3000 W, cu termostat S-Control</t>
  </si>
  <si>
    <t xml:space="preserve">Kit incalzire in pardoseala sub parchet 1 m² - 140 W, cu termostat C16 WIFI </t>
  </si>
  <si>
    <t>Kit incalzire in pardoseala sub parchet 2 m² - 280 W, cu termostat C16 WIFI</t>
  </si>
  <si>
    <t>Kit incalzire in pardoseala sub parchet 3 m² - 420 W, cu termostat C16 WIFI</t>
  </si>
  <si>
    <t>Kit incalzire in pardoseala sub parchet 4 m² - 560 W, cu termostat C16 WIFI</t>
  </si>
  <si>
    <t>Kit incalzire in pardoseala sub parchet 5 m² - 700 W, cu termostat C16 WIFI</t>
  </si>
  <si>
    <t>Kit incalzire in pardoseala sub parchet 6 m² - 840 W, cu termostat C16 WIFI</t>
  </si>
  <si>
    <t>Kit incalzire in pardoseala sub parchet 7 m² - 980 W, cu termostat C16 WIFI</t>
  </si>
  <si>
    <t>Kit incalzire in pardoseala sub parchet 8 m² - 1120 W, cu termostat C16 WIFI</t>
  </si>
  <si>
    <t>Kit incalzire in pardoseala sub parchet 9 m² - 1260 W, cu termostat C16 WIFI</t>
  </si>
  <si>
    <t>Kit incalzire in pardoseala sub parchet 10 m² - 1400 W, cu termostat C16 WIFI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</si>
</sst>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[$€-2]\ * #,##0.00_);_([$€-2]\ * \(#,##0.00\);_([$€-2]\ * &quot;-&quot;??_);_(@_)"/>
    <numFmt numFmtId="165" formatCode="_-* #,##0.00\ [$lei-418]_-;\-* #,##0.00\ [$lei-418]_-;_-* &quot;-&quot;??\ [$lei-418]_-;_-@_-"/>
    <numFmt numFmtId="166" formatCode="[$€-2]\ #,##0"/>
    <numFmt numFmtId="167" formatCode="[$€-2]\ #,##0.0"/>
    <numFmt numFmtId="168" formatCode="[$€-2]\ 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164" fontId="0" fillId="0" borderId="1" xfId="0" applyNumberFormat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166" fontId="5" fillId="0" borderId="0" xfId="3" applyNumberFormat="1" applyFont="1" applyAlignment="1">
      <alignment horizontal="center"/>
    </xf>
    <xf numFmtId="166" fontId="5" fillId="0" borderId="9" xfId="3" applyNumberFormat="1" applyFont="1" applyBorder="1" applyAlignment="1">
      <alignment horizontal="center"/>
    </xf>
    <xf numFmtId="166" fontId="0" fillId="0" borderId="1" xfId="0" applyNumberFormat="1" applyBorder="1" applyAlignment="1">
      <alignment horizontal="right" vertical="top"/>
    </xf>
    <xf numFmtId="166" fontId="0" fillId="0" borderId="1" xfId="0" applyNumberFormat="1" applyBorder="1"/>
    <xf numFmtId="165" fontId="0" fillId="3" borderId="6" xfId="1" applyNumberFormat="1" applyFont="1" applyFill="1" applyBorder="1" applyAlignment="1">
      <alignment vertical="center"/>
    </xf>
    <xf numFmtId="167" fontId="0" fillId="3" borderId="6" xfId="0" applyNumberFormat="1" applyFill="1" applyBorder="1" applyAlignment="1">
      <alignment vertical="center"/>
    </xf>
    <xf numFmtId="168" fontId="0" fillId="3" borderId="6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166" fontId="5" fillId="0" borderId="1" xfId="5" applyNumberFormat="1" applyFont="1" applyBorder="1" applyAlignment="1">
      <alignment horizontal="center"/>
    </xf>
    <xf numFmtId="165" fontId="0" fillId="3" borderId="6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6" applyFont="1" applyBorder="1" applyAlignment="1">
      <alignment horizontal="center"/>
    </xf>
    <xf numFmtId="0" fontId="5" fillId="0" borderId="7" xfId="6" applyFont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7">
    <cellStyle name="Currency" xfId="1" builtinId="4"/>
    <cellStyle name="Normal" xfId="0" builtinId="0"/>
    <cellStyle name="Normal 2" xfId="4" xr:uid="{252D7BAB-1874-4A9F-8054-2413107344F9}"/>
    <cellStyle name="Normal 7" xfId="6" xr:uid="{1D309AFA-C279-466C-9550-B93BE1F27CB6}"/>
    <cellStyle name="Normal 8" xfId="2" xr:uid="{25B511AE-C6DE-4729-B2A3-F9C2C64D2479}"/>
    <cellStyle name="Standaard 10 2" xfId="5" xr:uid="{DF6DD87A-BCD0-4578-B015-4A5A83A2C4F4}"/>
    <cellStyle name="Standaard 4 2" xfId="3" xr:uid="{FC9F680B-D999-4F38-8920-262474B88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135254</xdr:rowOff>
    </xdr:from>
    <xdr:to>
      <xdr:col>1</xdr:col>
      <xdr:colOff>2567940</xdr:colOff>
      <xdr:row>15</xdr:row>
      <xdr:rowOff>59656</xdr:rowOff>
    </xdr:to>
    <xdr:pic>
      <xdr:nvPicPr>
        <xdr:cNvPr id="25" name="Imagine 24">
          <a:extLst>
            <a:ext uri="{FF2B5EF4-FFF2-40B4-BE49-F238E27FC236}">
              <a16:creationId xmlns:a16="http://schemas.microsoft.com/office/drawing/2014/main" id="{BBDF6BDD-D108-995C-B068-1F8600FBF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687704"/>
          <a:ext cx="2468880" cy="2092292"/>
        </a:xfrm>
        <a:prstGeom prst="rect">
          <a:avLst/>
        </a:prstGeom>
      </xdr:spPr>
    </xdr:pic>
    <xdr:clientData/>
  </xdr:twoCellAnchor>
  <xdr:twoCellAnchor editAs="oneCell">
    <xdr:from>
      <xdr:col>0</xdr:col>
      <xdr:colOff>577215</xdr:colOff>
      <xdr:row>17</xdr:row>
      <xdr:rowOff>178030</xdr:rowOff>
    </xdr:from>
    <xdr:to>
      <xdr:col>1</xdr:col>
      <xdr:colOff>2649079</xdr:colOff>
      <xdr:row>29</xdr:row>
      <xdr:rowOff>17145</xdr:rowOff>
    </xdr:to>
    <xdr:pic>
      <xdr:nvPicPr>
        <xdr:cNvPr id="27" name="Imagine 26">
          <a:extLst>
            <a:ext uri="{FF2B5EF4-FFF2-40B4-BE49-F238E27FC236}">
              <a16:creationId xmlns:a16="http://schemas.microsoft.com/office/drawing/2014/main" id="{048040A2-2AB6-4403-6885-98C4D30AA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" y="3264130"/>
          <a:ext cx="2668129" cy="202415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548640</xdr:colOff>
      <xdr:row>31</xdr:row>
      <xdr:rowOff>76199</xdr:rowOff>
    </xdr:from>
    <xdr:to>
      <xdr:col>1</xdr:col>
      <xdr:colOff>2592705</xdr:colOff>
      <xdr:row>42</xdr:row>
      <xdr:rowOff>92190</xdr:rowOff>
    </xdr:to>
    <xdr:pic>
      <xdr:nvPicPr>
        <xdr:cNvPr id="29" name="Imagine 28">
          <a:extLst>
            <a:ext uri="{FF2B5EF4-FFF2-40B4-BE49-F238E27FC236}">
              <a16:creationId xmlns:a16="http://schemas.microsoft.com/office/drawing/2014/main" id="{E421C9F7-C266-D6B9-95AD-007546D01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5695949"/>
          <a:ext cx="2653665" cy="1999096"/>
        </a:xfrm>
        <a:prstGeom prst="rect">
          <a:avLst/>
        </a:prstGeom>
      </xdr:spPr>
    </xdr:pic>
    <xdr:clientData/>
  </xdr:twoCellAnchor>
  <xdr:twoCellAnchor editAs="oneCell">
    <xdr:from>
      <xdr:col>0</xdr:col>
      <xdr:colOff>521972</xdr:colOff>
      <xdr:row>43</xdr:row>
      <xdr:rowOff>28459</xdr:rowOff>
    </xdr:from>
    <xdr:to>
      <xdr:col>1</xdr:col>
      <xdr:colOff>2381251</xdr:colOff>
      <xdr:row>55</xdr:row>
      <xdr:rowOff>137159</xdr:rowOff>
    </xdr:to>
    <xdr:pic>
      <xdr:nvPicPr>
        <xdr:cNvPr id="26" name="Imagine 25">
          <a:extLst>
            <a:ext uri="{FF2B5EF4-FFF2-40B4-BE49-F238E27FC236}">
              <a16:creationId xmlns:a16="http://schemas.microsoft.com/office/drawing/2014/main" id="{8A01341F-9282-7719-3CE0-E9F5AA850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2" y="7819909"/>
          <a:ext cx="2459354" cy="227659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54</xdr:row>
      <xdr:rowOff>134876</xdr:rowOff>
    </xdr:from>
    <xdr:to>
      <xdr:col>1</xdr:col>
      <xdr:colOff>2415540</xdr:colOff>
      <xdr:row>66</xdr:row>
      <xdr:rowOff>93345</xdr:rowOff>
    </xdr:to>
    <xdr:pic>
      <xdr:nvPicPr>
        <xdr:cNvPr id="30" name="Imagine 29">
          <a:extLst>
            <a:ext uri="{FF2B5EF4-FFF2-40B4-BE49-F238E27FC236}">
              <a16:creationId xmlns:a16="http://schemas.microsoft.com/office/drawing/2014/main" id="{59CE627D-550F-0B50-4F44-FB7DF3722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9917051"/>
          <a:ext cx="2335530" cy="2143504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65</xdr:row>
      <xdr:rowOff>150494</xdr:rowOff>
    </xdr:from>
    <xdr:to>
      <xdr:col>1</xdr:col>
      <xdr:colOff>2339401</xdr:colOff>
      <xdr:row>77</xdr:row>
      <xdr:rowOff>175259</xdr:rowOff>
    </xdr:to>
    <xdr:pic>
      <xdr:nvPicPr>
        <xdr:cNvPr id="32" name="Imagine 31">
          <a:extLst>
            <a:ext uri="{FF2B5EF4-FFF2-40B4-BE49-F238E27FC236}">
              <a16:creationId xmlns:a16="http://schemas.microsoft.com/office/drawing/2014/main" id="{8F8C1F23-9BFE-82DD-34BE-8FAC704B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" y="11923394"/>
          <a:ext cx="2339401" cy="220599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236219</xdr:colOff>
      <xdr:row>80</xdr:row>
      <xdr:rowOff>17144</xdr:rowOff>
    </xdr:from>
    <xdr:to>
      <xdr:col>1</xdr:col>
      <xdr:colOff>2649854</xdr:colOff>
      <xdr:row>94</xdr:row>
      <xdr:rowOff>36239</xdr:rowOff>
    </xdr:to>
    <xdr:pic>
      <xdr:nvPicPr>
        <xdr:cNvPr id="34" name="Imagine 33">
          <a:extLst>
            <a:ext uri="{FF2B5EF4-FFF2-40B4-BE49-F238E27FC236}">
              <a16:creationId xmlns:a16="http://schemas.microsoft.com/office/drawing/2014/main" id="{42C3A944-D184-66BB-16D5-5B0B490C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19" y="14504669"/>
          <a:ext cx="3011805" cy="2552745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98</xdr:row>
      <xdr:rowOff>67222</xdr:rowOff>
    </xdr:from>
    <xdr:to>
      <xdr:col>1</xdr:col>
      <xdr:colOff>2491740</xdr:colOff>
      <xdr:row>112</xdr:row>
      <xdr:rowOff>20955</xdr:rowOff>
    </xdr:to>
    <xdr:pic>
      <xdr:nvPicPr>
        <xdr:cNvPr id="36" name="Imagine 35">
          <a:extLst>
            <a:ext uri="{FF2B5EF4-FFF2-40B4-BE49-F238E27FC236}">
              <a16:creationId xmlns:a16="http://schemas.microsoft.com/office/drawing/2014/main" id="{20570A33-33E8-B1E3-7230-C1ED2B65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17812297"/>
          <a:ext cx="2886075" cy="2496908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167641</xdr:colOff>
      <xdr:row>115</xdr:row>
      <xdr:rowOff>171449</xdr:rowOff>
    </xdr:from>
    <xdr:to>
      <xdr:col>1</xdr:col>
      <xdr:colOff>2611603</xdr:colOff>
      <xdr:row>130</xdr:row>
      <xdr:rowOff>97153</xdr:rowOff>
    </xdr:to>
    <xdr:pic>
      <xdr:nvPicPr>
        <xdr:cNvPr id="38" name="Imagine 37">
          <a:extLst>
            <a:ext uri="{FF2B5EF4-FFF2-40B4-BE49-F238E27FC236}">
              <a16:creationId xmlns:a16="http://schemas.microsoft.com/office/drawing/2014/main" id="{D0DE9E7F-C956-00FA-977A-7BCE8762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1" y="20993099"/>
          <a:ext cx="3053562" cy="263270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130</xdr:row>
      <xdr:rowOff>5715</xdr:rowOff>
    </xdr:from>
    <xdr:to>
      <xdr:col>1</xdr:col>
      <xdr:colOff>2228674</xdr:colOff>
      <xdr:row>141</xdr:row>
      <xdr:rowOff>131445</xdr:rowOff>
    </xdr:to>
    <xdr:pic>
      <xdr:nvPicPr>
        <xdr:cNvPr id="50" name="Imagine 49">
          <a:extLst>
            <a:ext uri="{FF2B5EF4-FFF2-40B4-BE49-F238E27FC236}">
              <a16:creationId xmlns:a16="http://schemas.microsoft.com/office/drawing/2014/main" id="{69E40F77-EF57-7DEE-6CA0-91CBBA68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541990"/>
          <a:ext cx="2078179" cy="212788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141</xdr:row>
      <xdr:rowOff>163829</xdr:rowOff>
    </xdr:from>
    <xdr:to>
      <xdr:col>1</xdr:col>
      <xdr:colOff>2229822</xdr:colOff>
      <xdr:row>153</xdr:row>
      <xdr:rowOff>57149</xdr:rowOff>
    </xdr:to>
    <xdr:pic>
      <xdr:nvPicPr>
        <xdr:cNvPr id="52" name="Imagine 51">
          <a:extLst>
            <a:ext uri="{FF2B5EF4-FFF2-40B4-BE49-F238E27FC236}">
              <a16:creationId xmlns:a16="http://schemas.microsoft.com/office/drawing/2014/main" id="{1547BC53-E649-F65C-F6F3-17E4B2742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5690829"/>
          <a:ext cx="2210772" cy="20764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154</xdr:row>
      <xdr:rowOff>0</xdr:rowOff>
    </xdr:from>
    <xdr:to>
      <xdr:col>1</xdr:col>
      <xdr:colOff>2228589</xdr:colOff>
      <xdr:row>165</xdr:row>
      <xdr:rowOff>95250</xdr:rowOff>
    </xdr:to>
    <xdr:pic>
      <xdr:nvPicPr>
        <xdr:cNvPr id="54" name="Imagine 53">
          <a:extLst>
            <a:ext uri="{FF2B5EF4-FFF2-40B4-BE49-F238E27FC236}">
              <a16:creationId xmlns:a16="http://schemas.microsoft.com/office/drawing/2014/main" id="{51338E53-63BA-1CF0-E0AD-CA09C755D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27879675"/>
          <a:ext cx="2236208" cy="2087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190E-91F4-445E-A33C-0EB056BCD5D7}">
  <dimension ref="C2:R164"/>
  <sheetViews>
    <sheetView tabSelected="1" workbookViewId="0">
      <selection activeCell="E149" sqref="E149:L149"/>
    </sheetView>
  </sheetViews>
  <sheetFormatPr defaultRowHeight="14.4" x14ac:dyDescent="0.3"/>
  <cols>
    <col min="2" max="2" width="41.5546875" customWidth="1"/>
    <col min="3" max="4" width="15" style="6" customWidth="1"/>
    <col min="12" max="12" width="14.77734375" customWidth="1"/>
    <col min="13" max="13" width="11.44140625" customWidth="1"/>
    <col min="14" max="14" width="20.6640625" style="1" customWidth="1"/>
  </cols>
  <sheetData>
    <row r="2" spans="3:14" ht="15" thickBot="1" x14ac:dyDescent="0.35"/>
    <row r="3" spans="3:14" x14ac:dyDescent="0.3">
      <c r="C3" s="22" t="s">
        <v>42</v>
      </c>
      <c r="D3" s="3" t="s">
        <v>46</v>
      </c>
      <c r="E3" s="36" t="s">
        <v>43</v>
      </c>
      <c r="F3" s="36"/>
      <c r="G3" s="36"/>
      <c r="H3" s="36"/>
      <c r="I3" s="36"/>
      <c r="J3" s="36"/>
      <c r="K3" s="36"/>
      <c r="L3" s="36"/>
      <c r="M3" s="3" t="s">
        <v>44</v>
      </c>
      <c r="N3" s="4" t="s">
        <v>45</v>
      </c>
    </row>
    <row r="4" spans="3:14" x14ac:dyDescent="0.3">
      <c r="C4" s="23" t="s">
        <v>0</v>
      </c>
      <c r="D4" s="18"/>
      <c r="E4" s="30" t="s">
        <v>39</v>
      </c>
      <c r="F4" s="30"/>
      <c r="G4" s="30"/>
      <c r="H4" s="30"/>
      <c r="I4" s="30"/>
      <c r="J4" s="30"/>
      <c r="K4" s="30"/>
      <c r="L4" s="30"/>
      <c r="M4" s="2">
        <v>110</v>
      </c>
      <c r="N4" s="5">
        <f>M4*5*0.9</f>
        <v>495</v>
      </c>
    </row>
    <row r="5" spans="3:14" x14ac:dyDescent="0.3">
      <c r="C5" s="23" t="s">
        <v>1</v>
      </c>
      <c r="D5" s="18"/>
      <c r="E5" s="30" t="s">
        <v>47</v>
      </c>
      <c r="F5" s="30"/>
      <c r="G5" s="30"/>
      <c r="H5" s="30"/>
      <c r="I5" s="30"/>
      <c r="J5" s="30"/>
      <c r="K5" s="30"/>
      <c r="L5" s="30"/>
      <c r="M5" s="2">
        <v>125</v>
      </c>
      <c r="N5" s="5">
        <f t="shared" ref="N5:N44" si="0">M5*5*0.9</f>
        <v>562.5</v>
      </c>
    </row>
    <row r="6" spans="3:14" x14ac:dyDescent="0.3">
      <c r="C6" s="23" t="s">
        <v>2</v>
      </c>
      <c r="D6" s="18"/>
      <c r="E6" s="30" t="s">
        <v>48</v>
      </c>
      <c r="F6" s="30"/>
      <c r="G6" s="30"/>
      <c r="H6" s="30"/>
      <c r="I6" s="30"/>
      <c r="J6" s="30"/>
      <c r="K6" s="30"/>
      <c r="L6" s="30"/>
      <c r="M6" s="2">
        <v>140</v>
      </c>
      <c r="N6" s="5">
        <f t="shared" si="0"/>
        <v>630</v>
      </c>
    </row>
    <row r="7" spans="3:14" x14ac:dyDescent="0.3">
      <c r="C7" s="23" t="s">
        <v>3</v>
      </c>
      <c r="D7" s="18"/>
      <c r="E7" s="30" t="s">
        <v>49</v>
      </c>
      <c r="F7" s="30"/>
      <c r="G7" s="30"/>
      <c r="H7" s="30"/>
      <c r="I7" s="30"/>
      <c r="J7" s="30"/>
      <c r="K7" s="30"/>
      <c r="L7" s="30"/>
      <c r="M7" s="2">
        <v>155</v>
      </c>
      <c r="N7" s="5">
        <f t="shared" si="0"/>
        <v>697.5</v>
      </c>
    </row>
    <row r="8" spans="3:14" x14ac:dyDescent="0.3">
      <c r="C8" s="23" t="s">
        <v>4</v>
      </c>
      <c r="D8" s="18"/>
      <c r="E8" s="30" t="s">
        <v>50</v>
      </c>
      <c r="F8" s="30"/>
      <c r="G8" s="30"/>
      <c r="H8" s="30"/>
      <c r="I8" s="30"/>
      <c r="J8" s="30"/>
      <c r="K8" s="30"/>
      <c r="L8" s="30"/>
      <c r="M8" s="2">
        <v>170</v>
      </c>
      <c r="N8" s="5">
        <f t="shared" si="0"/>
        <v>765</v>
      </c>
    </row>
    <row r="9" spans="3:14" x14ac:dyDescent="0.3">
      <c r="C9" s="23" t="s">
        <v>5</v>
      </c>
      <c r="D9" s="18"/>
      <c r="E9" s="30" t="s">
        <v>51</v>
      </c>
      <c r="F9" s="30"/>
      <c r="G9" s="30"/>
      <c r="H9" s="30"/>
      <c r="I9" s="30"/>
      <c r="J9" s="30"/>
      <c r="K9" s="30"/>
      <c r="L9" s="30"/>
      <c r="M9" s="2">
        <v>185</v>
      </c>
      <c r="N9" s="5">
        <f t="shared" si="0"/>
        <v>832.5</v>
      </c>
    </row>
    <row r="10" spans="3:14" x14ac:dyDescent="0.3">
      <c r="C10" s="23" t="s">
        <v>6</v>
      </c>
      <c r="D10" s="18"/>
      <c r="E10" s="30" t="s">
        <v>52</v>
      </c>
      <c r="F10" s="30"/>
      <c r="G10" s="30"/>
      <c r="H10" s="30"/>
      <c r="I10" s="30"/>
      <c r="J10" s="30"/>
      <c r="K10" s="30"/>
      <c r="L10" s="30"/>
      <c r="M10" s="2">
        <v>200</v>
      </c>
      <c r="N10" s="5">
        <f t="shared" si="0"/>
        <v>900</v>
      </c>
    </row>
    <row r="11" spans="3:14" x14ac:dyDescent="0.3">
      <c r="C11" s="23" t="s">
        <v>7</v>
      </c>
      <c r="D11" s="18"/>
      <c r="E11" s="30" t="s">
        <v>53</v>
      </c>
      <c r="F11" s="30"/>
      <c r="G11" s="30"/>
      <c r="H11" s="30"/>
      <c r="I11" s="30"/>
      <c r="J11" s="30"/>
      <c r="K11" s="30"/>
      <c r="L11" s="30"/>
      <c r="M11" s="2">
        <v>215</v>
      </c>
      <c r="N11" s="5">
        <f t="shared" si="0"/>
        <v>967.5</v>
      </c>
    </row>
    <row r="12" spans="3:14" x14ac:dyDescent="0.3">
      <c r="C12" s="23" t="s">
        <v>8</v>
      </c>
      <c r="D12" s="18"/>
      <c r="E12" s="30" t="s">
        <v>54</v>
      </c>
      <c r="F12" s="30"/>
      <c r="G12" s="30"/>
      <c r="H12" s="30"/>
      <c r="I12" s="30"/>
      <c r="J12" s="30"/>
      <c r="K12" s="30"/>
      <c r="L12" s="30"/>
      <c r="M12" s="2">
        <v>230</v>
      </c>
      <c r="N12" s="5">
        <f t="shared" si="0"/>
        <v>1035</v>
      </c>
    </row>
    <row r="13" spans="3:14" x14ac:dyDescent="0.3">
      <c r="C13" s="23" t="s">
        <v>9</v>
      </c>
      <c r="D13" s="18"/>
      <c r="E13" s="30" t="s">
        <v>55</v>
      </c>
      <c r="F13" s="30"/>
      <c r="G13" s="30"/>
      <c r="H13" s="30"/>
      <c r="I13" s="30"/>
      <c r="J13" s="30"/>
      <c r="K13" s="30"/>
      <c r="L13" s="30"/>
      <c r="M13" s="2">
        <v>245</v>
      </c>
      <c r="N13" s="5">
        <f t="shared" si="0"/>
        <v>1102.5</v>
      </c>
    </row>
    <row r="14" spans="3:14" x14ac:dyDescent="0.3">
      <c r="C14" s="23" t="s">
        <v>10</v>
      </c>
      <c r="D14" s="18"/>
      <c r="E14" s="30" t="s">
        <v>56</v>
      </c>
      <c r="F14" s="30"/>
      <c r="G14" s="30"/>
      <c r="H14" s="30"/>
      <c r="I14" s="30"/>
      <c r="J14" s="30"/>
      <c r="K14" s="30"/>
      <c r="L14" s="30"/>
      <c r="M14" s="2">
        <v>275</v>
      </c>
      <c r="N14" s="5">
        <f t="shared" si="0"/>
        <v>1237.5</v>
      </c>
    </row>
    <row r="15" spans="3:14" x14ac:dyDescent="0.3">
      <c r="C15" s="23" t="s">
        <v>12</v>
      </c>
      <c r="D15" s="18"/>
      <c r="E15" s="30" t="s">
        <v>57</v>
      </c>
      <c r="F15" s="30"/>
      <c r="G15" s="30"/>
      <c r="H15" s="30"/>
      <c r="I15" s="30"/>
      <c r="J15" s="30"/>
      <c r="K15" s="30"/>
      <c r="L15" s="30"/>
      <c r="M15" s="2">
        <v>320</v>
      </c>
      <c r="N15" s="5">
        <f t="shared" si="0"/>
        <v>1440</v>
      </c>
    </row>
    <row r="16" spans="3:14" x14ac:dyDescent="0.3">
      <c r="C16" s="23" t="s">
        <v>11</v>
      </c>
      <c r="D16" s="18"/>
      <c r="E16" s="30" t="s">
        <v>58</v>
      </c>
      <c r="F16" s="30"/>
      <c r="G16" s="30"/>
      <c r="H16" s="30"/>
      <c r="I16" s="30"/>
      <c r="J16" s="30"/>
      <c r="K16" s="30"/>
      <c r="L16" s="30"/>
      <c r="M16" s="2">
        <v>395</v>
      </c>
      <c r="N16" s="5">
        <f t="shared" si="0"/>
        <v>1777.5</v>
      </c>
    </row>
    <row r="17" spans="3:14" x14ac:dyDescent="0.3"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2"/>
    </row>
    <row r="18" spans="3:14" x14ac:dyDescent="0.3">
      <c r="C18" s="23" t="s">
        <v>13</v>
      </c>
      <c r="D18" s="18"/>
      <c r="E18" s="30" t="s">
        <v>40</v>
      </c>
      <c r="F18" s="30"/>
      <c r="G18" s="30"/>
      <c r="H18" s="30"/>
      <c r="I18" s="30"/>
      <c r="J18" s="30"/>
      <c r="K18" s="30"/>
      <c r="L18" s="30"/>
      <c r="M18" s="2">
        <v>73</v>
      </c>
      <c r="N18" s="5">
        <f t="shared" si="0"/>
        <v>328.5</v>
      </c>
    </row>
    <row r="19" spans="3:14" x14ac:dyDescent="0.3">
      <c r="C19" s="23" t="s">
        <v>14</v>
      </c>
      <c r="D19" s="18"/>
      <c r="E19" s="30" t="s">
        <v>59</v>
      </c>
      <c r="F19" s="30"/>
      <c r="G19" s="30"/>
      <c r="H19" s="30"/>
      <c r="I19" s="30"/>
      <c r="J19" s="30"/>
      <c r="K19" s="30"/>
      <c r="L19" s="30"/>
      <c r="M19" s="2">
        <v>88</v>
      </c>
      <c r="N19" s="5">
        <f t="shared" si="0"/>
        <v>396</v>
      </c>
    </row>
    <row r="20" spans="3:14" x14ac:dyDescent="0.3">
      <c r="C20" s="23" t="s">
        <v>15</v>
      </c>
      <c r="D20" s="18"/>
      <c r="E20" s="30" t="s">
        <v>60</v>
      </c>
      <c r="F20" s="30"/>
      <c r="G20" s="30"/>
      <c r="H20" s="30"/>
      <c r="I20" s="30"/>
      <c r="J20" s="30"/>
      <c r="K20" s="30"/>
      <c r="L20" s="30"/>
      <c r="M20" s="2">
        <v>103</v>
      </c>
      <c r="N20" s="5">
        <f t="shared" si="0"/>
        <v>463.5</v>
      </c>
    </row>
    <row r="21" spans="3:14" x14ac:dyDescent="0.3">
      <c r="C21" s="23" t="s">
        <v>16</v>
      </c>
      <c r="D21" s="18"/>
      <c r="E21" s="30" t="s">
        <v>61</v>
      </c>
      <c r="F21" s="30"/>
      <c r="G21" s="30"/>
      <c r="H21" s="30"/>
      <c r="I21" s="30"/>
      <c r="J21" s="30"/>
      <c r="K21" s="30"/>
      <c r="L21" s="30"/>
      <c r="M21" s="2">
        <v>118</v>
      </c>
      <c r="N21" s="5">
        <f t="shared" si="0"/>
        <v>531</v>
      </c>
    </row>
    <row r="22" spans="3:14" x14ac:dyDescent="0.3">
      <c r="C22" s="23" t="s">
        <v>17</v>
      </c>
      <c r="D22" s="18"/>
      <c r="E22" s="30" t="s">
        <v>62</v>
      </c>
      <c r="F22" s="30"/>
      <c r="G22" s="30"/>
      <c r="H22" s="30"/>
      <c r="I22" s="30"/>
      <c r="J22" s="30"/>
      <c r="K22" s="30"/>
      <c r="L22" s="30"/>
      <c r="M22" s="2">
        <v>133</v>
      </c>
      <c r="N22" s="5">
        <f t="shared" si="0"/>
        <v>598.5</v>
      </c>
    </row>
    <row r="23" spans="3:14" x14ac:dyDescent="0.3">
      <c r="C23" s="23" t="s">
        <v>18</v>
      </c>
      <c r="D23" s="18"/>
      <c r="E23" s="30" t="s">
        <v>63</v>
      </c>
      <c r="F23" s="30"/>
      <c r="G23" s="30"/>
      <c r="H23" s="30"/>
      <c r="I23" s="30"/>
      <c r="J23" s="30"/>
      <c r="K23" s="30"/>
      <c r="L23" s="30"/>
      <c r="M23" s="2">
        <v>148</v>
      </c>
      <c r="N23" s="5">
        <f t="shared" si="0"/>
        <v>666</v>
      </c>
    </row>
    <row r="24" spans="3:14" x14ac:dyDescent="0.3">
      <c r="C24" s="23" t="s">
        <v>19</v>
      </c>
      <c r="D24" s="18"/>
      <c r="E24" s="30" t="s">
        <v>64</v>
      </c>
      <c r="F24" s="30"/>
      <c r="G24" s="30"/>
      <c r="H24" s="30"/>
      <c r="I24" s="30"/>
      <c r="J24" s="30"/>
      <c r="K24" s="30"/>
      <c r="L24" s="30"/>
      <c r="M24" s="2">
        <v>163</v>
      </c>
      <c r="N24" s="5">
        <f t="shared" si="0"/>
        <v>733.5</v>
      </c>
    </row>
    <row r="25" spans="3:14" x14ac:dyDescent="0.3">
      <c r="C25" s="23" t="s">
        <v>20</v>
      </c>
      <c r="D25" s="18"/>
      <c r="E25" s="30" t="s">
        <v>65</v>
      </c>
      <c r="F25" s="30"/>
      <c r="G25" s="30"/>
      <c r="H25" s="30"/>
      <c r="I25" s="30"/>
      <c r="J25" s="30"/>
      <c r="K25" s="30"/>
      <c r="L25" s="30"/>
      <c r="M25" s="2">
        <v>178</v>
      </c>
      <c r="N25" s="5">
        <f t="shared" si="0"/>
        <v>801</v>
      </c>
    </row>
    <row r="26" spans="3:14" x14ac:dyDescent="0.3">
      <c r="C26" s="23" t="s">
        <v>21</v>
      </c>
      <c r="D26" s="18"/>
      <c r="E26" s="30" t="s">
        <v>66</v>
      </c>
      <c r="F26" s="30"/>
      <c r="G26" s="30"/>
      <c r="H26" s="30"/>
      <c r="I26" s="30"/>
      <c r="J26" s="30"/>
      <c r="K26" s="30"/>
      <c r="L26" s="30"/>
      <c r="M26" s="2">
        <v>193</v>
      </c>
      <c r="N26" s="5">
        <f t="shared" si="0"/>
        <v>868.5</v>
      </c>
    </row>
    <row r="27" spans="3:14" x14ac:dyDescent="0.3">
      <c r="C27" s="23" t="s">
        <v>22</v>
      </c>
      <c r="D27" s="18"/>
      <c r="E27" s="30" t="s">
        <v>67</v>
      </c>
      <c r="F27" s="30"/>
      <c r="G27" s="30"/>
      <c r="H27" s="30"/>
      <c r="I27" s="30"/>
      <c r="J27" s="30"/>
      <c r="K27" s="30"/>
      <c r="L27" s="30"/>
      <c r="M27" s="2">
        <v>208</v>
      </c>
      <c r="N27" s="5">
        <f t="shared" si="0"/>
        <v>936</v>
      </c>
    </row>
    <row r="28" spans="3:14" x14ac:dyDescent="0.3">
      <c r="C28" s="23" t="s">
        <v>23</v>
      </c>
      <c r="D28" s="18"/>
      <c r="E28" s="30" t="s">
        <v>68</v>
      </c>
      <c r="F28" s="30"/>
      <c r="G28" s="30"/>
      <c r="H28" s="30"/>
      <c r="I28" s="30"/>
      <c r="J28" s="30"/>
      <c r="K28" s="30"/>
      <c r="L28" s="30"/>
      <c r="M28" s="2">
        <v>238</v>
      </c>
      <c r="N28" s="5">
        <f t="shared" si="0"/>
        <v>1071</v>
      </c>
    </row>
    <row r="29" spans="3:14" x14ac:dyDescent="0.3">
      <c r="C29" s="23" t="s">
        <v>24</v>
      </c>
      <c r="D29" s="18"/>
      <c r="E29" s="30" t="s">
        <v>69</v>
      </c>
      <c r="F29" s="30"/>
      <c r="G29" s="30"/>
      <c r="H29" s="30"/>
      <c r="I29" s="30"/>
      <c r="J29" s="30"/>
      <c r="K29" s="30"/>
      <c r="L29" s="30"/>
      <c r="M29" s="2">
        <v>283</v>
      </c>
      <c r="N29" s="5">
        <f t="shared" si="0"/>
        <v>1273.5</v>
      </c>
    </row>
    <row r="30" spans="3:14" x14ac:dyDescent="0.3">
      <c r="C30" s="23" t="s">
        <v>25</v>
      </c>
      <c r="D30" s="18"/>
      <c r="E30" s="30" t="s">
        <v>70</v>
      </c>
      <c r="F30" s="30"/>
      <c r="G30" s="30"/>
      <c r="H30" s="30"/>
      <c r="I30" s="30"/>
      <c r="J30" s="30"/>
      <c r="K30" s="30"/>
      <c r="L30" s="30"/>
      <c r="M30" s="2">
        <v>358</v>
      </c>
      <c r="N30" s="5">
        <f t="shared" si="0"/>
        <v>1611</v>
      </c>
    </row>
    <row r="31" spans="3:14" x14ac:dyDescent="0.3">
      <c r="C31" s="31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2"/>
    </row>
    <row r="32" spans="3:14" x14ac:dyDescent="0.3">
      <c r="C32" s="23" t="s">
        <v>26</v>
      </c>
      <c r="D32" s="18"/>
      <c r="E32" s="30" t="s">
        <v>41</v>
      </c>
      <c r="F32" s="30"/>
      <c r="G32" s="30"/>
      <c r="H32" s="30"/>
      <c r="I32" s="30"/>
      <c r="J32" s="30"/>
      <c r="K32" s="30"/>
      <c r="L32" s="30"/>
      <c r="M32" s="2">
        <v>54</v>
      </c>
      <c r="N32" s="5">
        <f t="shared" si="0"/>
        <v>243</v>
      </c>
    </row>
    <row r="33" spans="3:18" x14ac:dyDescent="0.3">
      <c r="C33" s="23" t="s">
        <v>27</v>
      </c>
      <c r="D33" s="18"/>
      <c r="E33" s="30" t="s">
        <v>71</v>
      </c>
      <c r="F33" s="30"/>
      <c r="G33" s="30"/>
      <c r="H33" s="30"/>
      <c r="I33" s="30"/>
      <c r="J33" s="30"/>
      <c r="K33" s="30"/>
      <c r="L33" s="30"/>
      <c r="M33" s="2">
        <v>69</v>
      </c>
      <c r="N33" s="5">
        <f t="shared" si="0"/>
        <v>310.5</v>
      </c>
    </row>
    <row r="34" spans="3:18" x14ac:dyDescent="0.3">
      <c r="C34" s="23" t="s">
        <v>28</v>
      </c>
      <c r="D34" s="18"/>
      <c r="E34" s="30" t="s">
        <v>72</v>
      </c>
      <c r="F34" s="30"/>
      <c r="G34" s="30"/>
      <c r="H34" s="30"/>
      <c r="I34" s="30"/>
      <c r="J34" s="30"/>
      <c r="K34" s="30"/>
      <c r="L34" s="30"/>
      <c r="M34" s="2">
        <v>84</v>
      </c>
      <c r="N34" s="5">
        <f t="shared" si="0"/>
        <v>378</v>
      </c>
    </row>
    <row r="35" spans="3:18" x14ac:dyDescent="0.3">
      <c r="C35" s="23" t="s">
        <v>29</v>
      </c>
      <c r="D35" s="18"/>
      <c r="E35" s="30" t="s">
        <v>73</v>
      </c>
      <c r="F35" s="30"/>
      <c r="G35" s="30"/>
      <c r="H35" s="30"/>
      <c r="I35" s="30"/>
      <c r="J35" s="30"/>
      <c r="K35" s="30"/>
      <c r="L35" s="30"/>
      <c r="M35" s="2">
        <v>99</v>
      </c>
      <c r="N35" s="5">
        <f t="shared" si="0"/>
        <v>445.5</v>
      </c>
    </row>
    <row r="36" spans="3:18" x14ac:dyDescent="0.3">
      <c r="C36" s="23" t="s">
        <v>30</v>
      </c>
      <c r="D36" s="18"/>
      <c r="E36" s="30" t="s">
        <v>74</v>
      </c>
      <c r="F36" s="30"/>
      <c r="G36" s="30"/>
      <c r="H36" s="30"/>
      <c r="I36" s="30"/>
      <c r="J36" s="30"/>
      <c r="K36" s="30"/>
      <c r="L36" s="30"/>
      <c r="M36" s="2">
        <v>114</v>
      </c>
      <c r="N36" s="5">
        <f t="shared" si="0"/>
        <v>513</v>
      </c>
    </row>
    <row r="37" spans="3:18" x14ac:dyDescent="0.3">
      <c r="C37" s="23" t="s">
        <v>31</v>
      </c>
      <c r="D37" s="18"/>
      <c r="E37" s="30" t="s">
        <v>75</v>
      </c>
      <c r="F37" s="30"/>
      <c r="G37" s="30"/>
      <c r="H37" s="30"/>
      <c r="I37" s="30"/>
      <c r="J37" s="30"/>
      <c r="K37" s="30"/>
      <c r="L37" s="30"/>
      <c r="M37" s="2">
        <v>129</v>
      </c>
      <c r="N37" s="5">
        <f t="shared" si="0"/>
        <v>580.5</v>
      </c>
    </row>
    <row r="38" spans="3:18" x14ac:dyDescent="0.3">
      <c r="C38" s="23" t="s">
        <v>32</v>
      </c>
      <c r="D38" s="18"/>
      <c r="E38" s="30" t="s">
        <v>76</v>
      </c>
      <c r="F38" s="30"/>
      <c r="G38" s="30"/>
      <c r="H38" s="30"/>
      <c r="I38" s="30"/>
      <c r="J38" s="30"/>
      <c r="K38" s="30"/>
      <c r="L38" s="30"/>
      <c r="M38" s="2">
        <v>144</v>
      </c>
      <c r="N38" s="5">
        <f t="shared" si="0"/>
        <v>648</v>
      </c>
      <c r="R38" s="8"/>
    </row>
    <row r="39" spans="3:18" x14ac:dyDescent="0.3">
      <c r="C39" s="23" t="s">
        <v>33</v>
      </c>
      <c r="D39" s="18"/>
      <c r="E39" s="30" t="s">
        <v>77</v>
      </c>
      <c r="F39" s="30"/>
      <c r="G39" s="30"/>
      <c r="H39" s="30"/>
      <c r="I39" s="30"/>
      <c r="J39" s="30"/>
      <c r="K39" s="30"/>
      <c r="L39" s="30"/>
      <c r="M39" s="2">
        <v>159</v>
      </c>
      <c r="N39" s="5">
        <f t="shared" si="0"/>
        <v>715.5</v>
      </c>
      <c r="R39" s="8"/>
    </row>
    <row r="40" spans="3:18" x14ac:dyDescent="0.3">
      <c r="C40" s="23" t="s">
        <v>34</v>
      </c>
      <c r="D40" s="18"/>
      <c r="E40" s="30" t="s">
        <v>78</v>
      </c>
      <c r="F40" s="30"/>
      <c r="G40" s="30"/>
      <c r="H40" s="30"/>
      <c r="I40" s="30"/>
      <c r="J40" s="30"/>
      <c r="K40" s="30"/>
      <c r="L40" s="30"/>
      <c r="M40" s="2">
        <v>174</v>
      </c>
      <c r="N40" s="5">
        <f t="shared" si="0"/>
        <v>783</v>
      </c>
      <c r="R40" s="8"/>
    </row>
    <row r="41" spans="3:18" x14ac:dyDescent="0.3">
      <c r="C41" s="23" t="s">
        <v>35</v>
      </c>
      <c r="D41" s="18"/>
      <c r="E41" s="30" t="s">
        <v>79</v>
      </c>
      <c r="F41" s="30"/>
      <c r="G41" s="30"/>
      <c r="H41" s="30"/>
      <c r="I41" s="30"/>
      <c r="J41" s="30"/>
      <c r="K41" s="30"/>
      <c r="L41" s="30"/>
      <c r="M41" s="2">
        <v>189</v>
      </c>
      <c r="N41" s="5">
        <f t="shared" si="0"/>
        <v>850.5</v>
      </c>
      <c r="R41" s="8"/>
    </row>
    <row r="42" spans="3:18" x14ac:dyDescent="0.3">
      <c r="C42" s="23" t="s">
        <v>36</v>
      </c>
      <c r="D42" s="18"/>
      <c r="E42" s="30" t="s">
        <v>80</v>
      </c>
      <c r="F42" s="30"/>
      <c r="G42" s="30"/>
      <c r="H42" s="30"/>
      <c r="I42" s="30"/>
      <c r="J42" s="30"/>
      <c r="K42" s="30"/>
      <c r="L42" s="30"/>
      <c r="M42" s="2">
        <v>219</v>
      </c>
      <c r="N42" s="5">
        <f t="shared" si="0"/>
        <v>985.5</v>
      </c>
      <c r="R42" s="8"/>
    </row>
    <row r="43" spans="3:18" x14ac:dyDescent="0.3">
      <c r="C43" s="23" t="s">
        <v>37</v>
      </c>
      <c r="D43" s="18"/>
      <c r="E43" s="30" t="s">
        <v>81</v>
      </c>
      <c r="F43" s="30"/>
      <c r="G43" s="30"/>
      <c r="H43" s="30"/>
      <c r="I43" s="30"/>
      <c r="J43" s="30"/>
      <c r="K43" s="30"/>
      <c r="L43" s="30"/>
      <c r="M43" s="2">
        <v>264</v>
      </c>
      <c r="N43" s="5">
        <f t="shared" si="0"/>
        <v>1188</v>
      </c>
      <c r="R43" s="8"/>
    </row>
    <row r="44" spans="3:18" x14ac:dyDescent="0.3">
      <c r="C44" s="23" t="s">
        <v>38</v>
      </c>
      <c r="D44" s="18"/>
      <c r="E44" s="30" t="s">
        <v>82</v>
      </c>
      <c r="F44" s="30"/>
      <c r="G44" s="30"/>
      <c r="H44" s="30"/>
      <c r="I44" s="30"/>
      <c r="J44" s="30"/>
      <c r="K44" s="30"/>
      <c r="L44" s="30"/>
      <c r="M44" s="2">
        <v>339</v>
      </c>
      <c r="N44" s="5">
        <f t="shared" si="0"/>
        <v>1525.5</v>
      </c>
      <c r="R44" s="8"/>
    </row>
    <row r="45" spans="3:18" x14ac:dyDescent="0.3">
      <c r="C45" s="31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2"/>
      <c r="R45" s="8"/>
    </row>
    <row r="46" spans="3:18" x14ac:dyDescent="0.3">
      <c r="C46" s="20">
        <v>140302</v>
      </c>
      <c r="D46" s="18"/>
      <c r="E46" s="30" t="s">
        <v>93</v>
      </c>
      <c r="F46" s="30"/>
      <c r="G46" s="30"/>
      <c r="H46" s="30"/>
      <c r="I46" s="30"/>
      <c r="J46" s="30"/>
      <c r="K46" s="30"/>
      <c r="L46" s="30"/>
      <c r="M46" s="10">
        <f>O46+80</f>
        <v>107</v>
      </c>
      <c r="N46" s="12">
        <f>M46*5*0.9</f>
        <v>481.5</v>
      </c>
      <c r="O46" s="9">
        <v>27</v>
      </c>
      <c r="R46" s="8"/>
    </row>
    <row r="47" spans="3:18" x14ac:dyDescent="0.3">
      <c r="C47" s="20">
        <v>140502</v>
      </c>
      <c r="D47" s="18"/>
      <c r="E47" s="30" t="s">
        <v>94</v>
      </c>
      <c r="F47" s="30"/>
      <c r="G47" s="30"/>
      <c r="H47" s="30"/>
      <c r="I47" s="30"/>
      <c r="J47" s="30"/>
      <c r="K47" s="30"/>
      <c r="L47" s="30"/>
      <c r="M47" s="10">
        <f t="shared" ref="M47:M55" si="1">O47+80</f>
        <v>120</v>
      </c>
      <c r="N47" s="12">
        <f t="shared" ref="N47:N55" si="2">M47*5*0.9</f>
        <v>540</v>
      </c>
      <c r="O47" s="9">
        <v>40</v>
      </c>
      <c r="R47" s="8"/>
    </row>
    <row r="48" spans="3:18" x14ac:dyDescent="0.3">
      <c r="C48" s="20">
        <v>141002</v>
      </c>
      <c r="D48" s="18"/>
      <c r="E48" s="30" t="s">
        <v>95</v>
      </c>
      <c r="F48" s="30"/>
      <c r="G48" s="30"/>
      <c r="H48" s="30"/>
      <c r="I48" s="30"/>
      <c r="J48" s="30"/>
      <c r="K48" s="30"/>
      <c r="L48" s="30"/>
      <c r="M48" s="10">
        <f t="shared" si="1"/>
        <v>161</v>
      </c>
      <c r="N48" s="12">
        <f t="shared" si="2"/>
        <v>724.5</v>
      </c>
      <c r="O48" s="9">
        <v>81</v>
      </c>
    </row>
    <row r="49" spans="3:15" x14ac:dyDescent="0.3">
      <c r="C49" s="20">
        <v>141202</v>
      </c>
      <c r="D49" s="18"/>
      <c r="E49" s="30" t="s">
        <v>96</v>
      </c>
      <c r="F49" s="30"/>
      <c r="G49" s="30"/>
      <c r="H49" s="30"/>
      <c r="I49" s="30"/>
      <c r="J49" s="30"/>
      <c r="K49" s="30"/>
      <c r="L49" s="30"/>
      <c r="M49" s="10">
        <f t="shared" si="1"/>
        <v>179</v>
      </c>
      <c r="N49" s="12">
        <f t="shared" si="2"/>
        <v>805.5</v>
      </c>
      <c r="O49" s="9">
        <v>99</v>
      </c>
    </row>
    <row r="50" spans="3:15" x14ac:dyDescent="0.3">
      <c r="C50" s="20">
        <v>141602</v>
      </c>
      <c r="D50" s="18"/>
      <c r="E50" s="30" t="s">
        <v>97</v>
      </c>
      <c r="F50" s="30"/>
      <c r="G50" s="30"/>
      <c r="H50" s="30"/>
      <c r="I50" s="30"/>
      <c r="J50" s="30"/>
      <c r="K50" s="30"/>
      <c r="L50" s="30"/>
      <c r="M50" s="10">
        <f t="shared" si="1"/>
        <v>218</v>
      </c>
      <c r="N50" s="12">
        <f t="shared" si="2"/>
        <v>981</v>
      </c>
      <c r="O50" s="9">
        <v>138</v>
      </c>
    </row>
    <row r="51" spans="3:15" x14ac:dyDescent="0.3">
      <c r="C51" s="20">
        <v>141802</v>
      </c>
      <c r="D51" s="18"/>
      <c r="E51" s="30" t="s">
        <v>98</v>
      </c>
      <c r="F51" s="30"/>
      <c r="G51" s="30"/>
      <c r="H51" s="30"/>
      <c r="I51" s="30"/>
      <c r="J51" s="30"/>
      <c r="K51" s="30"/>
      <c r="L51" s="30"/>
      <c r="M51" s="10">
        <f t="shared" si="1"/>
        <v>235</v>
      </c>
      <c r="N51" s="12">
        <f t="shared" si="2"/>
        <v>1057.5</v>
      </c>
      <c r="O51" s="9">
        <v>155</v>
      </c>
    </row>
    <row r="52" spans="3:15" x14ac:dyDescent="0.3">
      <c r="C52" s="20">
        <v>142002</v>
      </c>
      <c r="D52" s="18"/>
      <c r="E52" s="30" t="s">
        <v>99</v>
      </c>
      <c r="F52" s="30"/>
      <c r="G52" s="30"/>
      <c r="H52" s="30"/>
      <c r="I52" s="30"/>
      <c r="J52" s="30"/>
      <c r="K52" s="30"/>
      <c r="L52" s="30"/>
      <c r="M52" s="10">
        <f t="shared" si="1"/>
        <v>253</v>
      </c>
      <c r="N52" s="12">
        <f t="shared" si="2"/>
        <v>1138.5</v>
      </c>
      <c r="O52" s="9">
        <v>173</v>
      </c>
    </row>
    <row r="53" spans="3:15" x14ac:dyDescent="0.3">
      <c r="C53" s="20">
        <v>142402</v>
      </c>
      <c r="D53" s="18"/>
      <c r="E53" s="30" t="s">
        <v>100</v>
      </c>
      <c r="F53" s="30"/>
      <c r="G53" s="30"/>
      <c r="H53" s="30"/>
      <c r="I53" s="30"/>
      <c r="J53" s="30"/>
      <c r="K53" s="30"/>
      <c r="L53" s="30"/>
      <c r="M53" s="10">
        <f t="shared" si="1"/>
        <v>291</v>
      </c>
      <c r="N53" s="12">
        <f t="shared" si="2"/>
        <v>1309.5</v>
      </c>
      <c r="O53" s="9">
        <v>211</v>
      </c>
    </row>
    <row r="54" spans="3:15" x14ac:dyDescent="0.3">
      <c r="C54" s="20">
        <v>142802</v>
      </c>
      <c r="D54" s="18"/>
      <c r="E54" s="30" t="s">
        <v>101</v>
      </c>
      <c r="F54" s="30"/>
      <c r="G54" s="30"/>
      <c r="H54" s="30"/>
      <c r="I54" s="30"/>
      <c r="J54" s="30"/>
      <c r="K54" s="30"/>
      <c r="L54" s="30"/>
      <c r="M54" s="10">
        <f t="shared" si="1"/>
        <v>332</v>
      </c>
      <c r="N54" s="12">
        <f t="shared" si="2"/>
        <v>1494</v>
      </c>
      <c r="O54" s="9">
        <v>252</v>
      </c>
    </row>
    <row r="55" spans="3:15" x14ac:dyDescent="0.3">
      <c r="C55" s="20">
        <v>143202</v>
      </c>
      <c r="D55" s="18"/>
      <c r="E55" s="30" t="s">
        <v>102</v>
      </c>
      <c r="F55" s="30"/>
      <c r="G55" s="30"/>
      <c r="H55" s="30"/>
      <c r="I55" s="30"/>
      <c r="J55" s="30"/>
      <c r="K55" s="30"/>
      <c r="L55" s="30"/>
      <c r="M55" s="10">
        <f t="shared" si="1"/>
        <v>378</v>
      </c>
      <c r="N55" s="12">
        <f t="shared" si="2"/>
        <v>1701</v>
      </c>
      <c r="O55" s="9">
        <v>298</v>
      </c>
    </row>
    <row r="56" spans="3:15" x14ac:dyDescent="0.3"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5"/>
    </row>
    <row r="57" spans="3:15" x14ac:dyDescent="0.3">
      <c r="C57" s="20">
        <v>140303</v>
      </c>
      <c r="D57" s="18"/>
      <c r="E57" s="30" t="s">
        <v>103</v>
      </c>
      <c r="F57" s="30"/>
      <c r="G57" s="30"/>
      <c r="H57" s="30"/>
      <c r="I57" s="30"/>
      <c r="J57" s="30"/>
      <c r="K57" s="30"/>
      <c r="L57" s="30"/>
      <c r="M57" s="11">
        <f>O46+43</f>
        <v>70</v>
      </c>
      <c r="N57" s="13">
        <f>M57*5*0.9</f>
        <v>315</v>
      </c>
    </row>
    <row r="58" spans="3:15" x14ac:dyDescent="0.3">
      <c r="C58" s="20">
        <v>140503</v>
      </c>
      <c r="D58" s="18"/>
      <c r="E58" s="30" t="s">
        <v>104</v>
      </c>
      <c r="F58" s="30"/>
      <c r="G58" s="30"/>
      <c r="H58" s="30"/>
      <c r="I58" s="30"/>
      <c r="J58" s="30"/>
      <c r="K58" s="30"/>
      <c r="L58" s="30"/>
      <c r="M58" s="11">
        <f t="shared" ref="M58:M66" si="3">O47+43</f>
        <v>83</v>
      </c>
      <c r="N58" s="13">
        <f t="shared" ref="N58:N66" si="4">M58*5*0.9</f>
        <v>373.5</v>
      </c>
    </row>
    <row r="59" spans="3:15" x14ac:dyDescent="0.3">
      <c r="C59" s="20">
        <v>141003</v>
      </c>
      <c r="D59" s="18"/>
      <c r="E59" s="30" t="s">
        <v>105</v>
      </c>
      <c r="F59" s="30"/>
      <c r="G59" s="30"/>
      <c r="H59" s="30"/>
      <c r="I59" s="30"/>
      <c r="J59" s="30"/>
      <c r="K59" s="30"/>
      <c r="L59" s="30"/>
      <c r="M59" s="11">
        <f t="shared" si="3"/>
        <v>124</v>
      </c>
      <c r="N59" s="13">
        <f t="shared" si="4"/>
        <v>558</v>
      </c>
    </row>
    <row r="60" spans="3:15" x14ac:dyDescent="0.3">
      <c r="C60" s="20">
        <v>141203</v>
      </c>
      <c r="D60" s="18"/>
      <c r="E60" s="30" t="s">
        <v>106</v>
      </c>
      <c r="F60" s="30"/>
      <c r="G60" s="30"/>
      <c r="H60" s="30"/>
      <c r="I60" s="30"/>
      <c r="J60" s="30"/>
      <c r="K60" s="30"/>
      <c r="L60" s="30"/>
      <c r="M60" s="11">
        <f t="shared" si="3"/>
        <v>142</v>
      </c>
      <c r="N60" s="13">
        <f t="shared" si="4"/>
        <v>639</v>
      </c>
    </row>
    <row r="61" spans="3:15" x14ac:dyDescent="0.3">
      <c r="C61" s="20">
        <v>141603</v>
      </c>
      <c r="D61" s="18"/>
      <c r="E61" s="30" t="s">
        <v>107</v>
      </c>
      <c r="F61" s="30"/>
      <c r="G61" s="30"/>
      <c r="H61" s="30"/>
      <c r="I61" s="30"/>
      <c r="J61" s="30"/>
      <c r="K61" s="30"/>
      <c r="L61" s="30"/>
      <c r="M61" s="11">
        <f t="shared" si="3"/>
        <v>181</v>
      </c>
      <c r="N61" s="13">
        <f t="shared" si="4"/>
        <v>814.5</v>
      </c>
    </row>
    <row r="62" spans="3:15" x14ac:dyDescent="0.3">
      <c r="C62" s="20">
        <v>141803</v>
      </c>
      <c r="D62" s="18"/>
      <c r="E62" s="30" t="s">
        <v>108</v>
      </c>
      <c r="F62" s="30"/>
      <c r="G62" s="30"/>
      <c r="H62" s="30"/>
      <c r="I62" s="30"/>
      <c r="J62" s="30"/>
      <c r="K62" s="30"/>
      <c r="L62" s="30"/>
      <c r="M62" s="11">
        <f t="shared" si="3"/>
        <v>198</v>
      </c>
      <c r="N62" s="13">
        <f t="shared" si="4"/>
        <v>891</v>
      </c>
    </row>
    <row r="63" spans="3:15" x14ac:dyDescent="0.3">
      <c r="C63" s="20">
        <v>142003</v>
      </c>
      <c r="D63" s="18"/>
      <c r="E63" s="30" t="s">
        <v>109</v>
      </c>
      <c r="F63" s="30"/>
      <c r="G63" s="30"/>
      <c r="H63" s="30"/>
      <c r="I63" s="30"/>
      <c r="J63" s="30"/>
      <c r="K63" s="30"/>
      <c r="L63" s="30"/>
      <c r="M63" s="11">
        <f t="shared" si="3"/>
        <v>216</v>
      </c>
      <c r="N63" s="13">
        <f t="shared" si="4"/>
        <v>972</v>
      </c>
    </row>
    <row r="64" spans="3:15" x14ac:dyDescent="0.3">
      <c r="C64" s="20">
        <v>142403</v>
      </c>
      <c r="D64" s="18"/>
      <c r="E64" s="30" t="s">
        <v>111</v>
      </c>
      <c r="F64" s="30"/>
      <c r="G64" s="30"/>
      <c r="H64" s="30"/>
      <c r="I64" s="30"/>
      <c r="J64" s="30"/>
      <c r="K64" s="30"/>
      <c r="L64" s="30"/>
      <c r="M64" s="11">
        <f t="shared" si="3"/>
        <v>254</v>
      </c>
      <c r="N64" s="13">
        <f t="shared" si="4"/>
        <v>1143</v>
      </c>
    </row>
    <row r="65" spans="3:16" x14ac:dyDescent="0.3">
      <c r="C65" s="20">
        <v>142803</v>
      </c>
      <c r="D65" s="18"/>
      <c r="E65" s="30" t="s">
        <v>110</v>
      </c>
      <c r="F65" s="30"/>
      <c r="G65" s="30"/>
      <c r="H65" s="30"/>
      <c r="I65" s="30"/>
      <c r="J65" s="30"/>
      <c r="K65" s="30"/>
      <c r="L65" s="30"/>
      <c r="M65" s="11">
        <f t="shared" si="3"/>
        <v>295</v>
      </c>
      <c r="N65" s="13">
        <f t="shared" si="4"/>
        <v>1327.5</v>
      </c>
    </row>
    <row r="66" spans="3:16" x14ac:dyDescent="0.3">
      <c r="C66" s="20">
        <v>143203</v>
      </c>
      <c r="D66" s="18"/>
      <c r="E66" s="30" t="s">
        <v>112</v>
      </c>
      <c r="F66" s="30"/>
      <c r="G66" s="30"/>
      <c r="H66" s="30"/>
      <c r="I66" s="30"/>
      <c r="J66" s="30"/>
      <c r="K66" s="30"/>
      <c r="L66" s="30"/>
      <c r="M66" s="11">
        <f t="shared" si="3"/>
        <v>341</v>
      </c>
      <c r="N66" s="13">
        <f t="shared" si="4"/>
        <v>1534.5</v>
      </c>
    </row>
    <row r="67" spans="3:16" x14ac:dyDescent="0.3">
      <c r="C67" s="2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2"/>
    </row>
    <row r="68" spans="3:16" x14ac:dyDescent="0.3">
      <c r="C68" s="20">
        <v>140304</v>
      </c>
      <c r="D68" s="18"/>
      <c r="E68" s="30" t="s">
        <v>83</v>
      </c>
      <c r="F68" s="30"/>
      <c r="G68" s="30"/>
      <c r="H68" s="30"/>
      <c r="I68" s="30"/>
      <c r="J68" s="30"/>
      <c r="K68" s="30"/>
      <c r="L68" s="30"/>
      <c r="M68" s="11">
        <f>O46+24</f>
        <v>51</v>
      </c>
      <c r="N68" s="14">
        <f>M68*5*0.9</f>
        <v>229.5</v>
      </c>
    </row>
    <row r="69" spans="3:16" x14ac:dyDescent="0.3">
      <c r="C69" s="20">
        <v>140504</v>
      </c>
      <c r="D69" s="18"/>
      <c r="E69" s="30" t="s">
        <v>84</v>
      </c>
      <c r="F69" s="30"/>
      <c r="G69" s="30"/>
      <c r="H69" s="30"/>
      <c r="I69" s="30"/>
      <c r="J69" s="30"/>
      <c r="K69" s="30"/>
      <c r="L69" s="30"/>
      <c r="M69" s="11">
        <f t="shared" ref="M69:M77" si="5">O47+24</f>
        <v>64</v>
      </c>
      <c r="N69" s="14">
        <f t="shared" ref="N69:N77" si="6">M69*5*0.9</f>
        <v>288</v>
      </c>
    </row>
    <row r="70" spans="3:16" x14ac:dyDescent="0.3">
      <c r="C70" s="20">
        <v>141004</v>
      </c>
      <c r="D70" s="18"/>
      <c r="E70" s="30" t="s">
        <v>85</v>
      </c>
      <c r="F70" s="30"/>
      <c r="G70" s="30"/>
      <c r="H70" s="30"/>
      <c r="I70" s="30"/>
      <c r="J70" s="30"/>
      <c r="K70" s="30"/>
      <c r="L70" s="30"/>
      <c r="M70" s="11">
        <f t="shared" si="5"/>
        <v>105</v>
      </c>
      <c r="N70" s="14">
        <f t="shared" si="6"/>
        <v>472.5</v>
      </c>
    </row>
    <row r="71" spans="3:16" x14ac:dyDescent="0.3">
      <c r="C71" s="20">
        <v>141204</v>
      </c>
      <c r="D71" s="18"/>
      <c r="E71" s="30" t="s">
        <v>86</v>
      </c>
      <c r="F71" s="30"/>
      <c r="G71" s="30"/>
      <c r="H71" s="30"/>
      <c r="I71" s="30"/>
      <c r="J71" s="30"/>
      <c r="K71" s="30"/>
      <c r="L71" s="30"/>
      <c r="M71" s="11">
        <f t="shared" si="5"/>
        <v>123</v>
      </c>
      <c r="N71" s="14">
        <f t="shared" si="6"/>
        <v>553.5</v>
      </c>
    </row>
    <row r="72" spans="3:16" x14ac:dyDescent="0.3">
      <c r="C72" s="20">
        <v>141604</v>
      </c>
      <c r="D72" s="18"/>
      <c r="E72" s="30" t="s">
        <v>87</v>
      </c>
      <c r="F72" s="30"/>
      <c r="G72" s="30"/>
      <c r="H72" s="30"/>
      <c r="I72" s="30"/>
      <c r="J72" s="30"/>
      <c r="K72" s="30"/>
      <c r="L72" s="30"/>
      <c r="M72" s="11">
        <f t="shared" si="5"/>
        <v>162</v>
      </c>
      <c r="N72" s="14">
        <f t="shared" si="6"/>
        <v>729</v>
      </c>
    </row>
    <row r="73" spans="3:16" x14ac:dyDescent="0.3">
      <c r="C73" s="20">
        <v>141804</v>
      </c>
      <c r="D73" s="18"/>
      <c r="E73" s="30" t="s">
        <v>88</v>
      </c>
      <c r="F73" s="30"/>
      <c r="G73" s="30"/>
      <c r="H73" s="30"/>
      <c r="I73" s="30"/>
      <c r="J73" s="30"/>
      <c r="K73" s="30"/>
      <c r="L73" s="30"/>
      <c r="M73" s="11">
        <f t="shared" si="5"/>
        <v>179</v>
      </c>
      <c r="N73" s="14">
        <f t="shared" si="6"/>
        <v>805.5</v>
      </c>
    </row>
    <row r="74" spans="3:16" x14ac:dyDescent="0.3">
      <c r="C74" s="20">
        <v>142004</v>
      </c>
      <c r="D74" s="18"/>
      <c r="E74" s="30" t="s">
        <v>89</v>
      </c>
      <c r="F74" s="30"/>
      <c r="G74" s="30"/>
      <c r="H74" s="30"/>
      <c r="I74" s="30"/>
      <c r="J74" s="30"/>
      <c r="K74" s="30"/>
      <c r="L74" s="30"/>
      <c r="M74" s="11">
        <f t="shared" si="5"/>
        <v>197</v>
      </c>
      <c r="N74" s="14">
        <f t="shared" si="6"/>
        <v>886.5</v>
      </c>
    </row>
    <row r="75" spans="3:16" x14ac:dyDescent="0.3">
      <c r="C75" s="20">
        <v>142404</v>
      </c>
      <c r="D75" s="18"/>
      <c r="E75" s="30" t="s">
        <v>90</v>
      </c>
      <c r="F75" s="30"/>
      <c r="G75" s="30"/>
      <c r="H75" s="30"/>
      <c r="I75" s="30"/>
      <c r="J75" s="30"/>
      <c r="K75" s="30"/>
      <c r="L75" s="30"/>
      <c r="M75" s="11">
        <f t="shared" si="5"/>
        <v>235</v>
      </c>
      <c r="N75" s="14">
        <f t="shared" si="6"/>
        <v>1057.5</v>
      </c>
    </row>
    <row r="76" spans="3:16" x14ac:dyDescent="0.3">
      <c r="C76" s="20">
        <v>142804</v>
      </c>
      <c r="D76" s="18"/>
      <c r="E76" s="30" t="s">
        <v>91</v>
      </c>
      <c r="F76" s="30"/>
      <c r="G76" s="30"/>
      <c r="H76" s="30"/>
      <c r="I76" s="30"/>
      <c r="J76" s="30"/>
      <c r="K76" s="30"/>
      <c r="L76" s="30"/>
      <c r="M76" s="11">
        <f t="shared" si="5"/>
        <v>276</v>
      </c>
      <c r="N76" s="14">
        <f t="shared" si="6"/>
        <v>1242</v>
      </c>
    </row>
    <row r="77" spans="3:16" x14ac:dyDescent="0.3">
      <c r="C77" s="20">
        <v>143204</v>
      </c>
      <c r="D77" s="18"/>
      <c r="E77" s="30" t="s">
        <v>92</v>
      </c>
      <c r="F77" s="30"/>
      <c r="G77" s="30"/>
      <c r="H77" s="30"/>
      <c r="I77" s="30"/>
      <c r="J77" s="30"/>
      <c r="K77" s="30"/>
      <c r="L77" s="30"/>
      <c r="M77" s="11">
        <f t="shared" si="5"/>
        <v>322</v>
      </c>
      <c r="N77" s="14">
        <f t="shared" si="6"/>
        <v>1449</v>
      </c>
    </row>
    <row r="78" spans="3:16" x14ac:dyDescent="0.3">
      <c r="C78" s="31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2"/>
    </row>
    <row r="79" spans="3:16" x14ac:dyDescent="0.3">
      <c r="C79" s="21">
        <v>250203</v>
      </c>
      <c r="D79" s="18"/>
      <c r="E79" s="30" t="s">
        <v>113</v>
      </c>
      <c r="F79" s="30"/>
      <c r="G79" s="30"/>
      <c r="H79" s="30"/>
      <c r="I79" s="30"/>
      <c r="J79" s="30"/>
      <c r="K79" s="30"/>
      <c r="L79" s="30"/>
      <c r="M79" s="11">
        <f>O79+80</f>
        <v>109.8</v>
      </c>
      <c r="N79" s="17">
        <f>M79*5*0.9</f>
        <v>494.1</v>
      </c>
      <c r="O79" s="7">
        <f>P79-1</f>
        <v>29.8</v>
      </c>
      <c r="P79" s="16">
        <v>30.8</v>
      </c>
    </row>
    <row r="80" spans="3:16" x14ac:dyDescent="0.3">
      <c r="C80" s="21">
        <v>250303</v>
      </c>
      <c r="D80" s="18"/>
      <c r="E80" s="30" t="s">
        <v>114</v>
      </c>
      <c r="F80" s="30"/>
      <c r="G80" s="30"/>
      <c r="H80" s="30"/>
      <c r="I80" s="30"/>
      <c r="J80" s="30"/>
      <c r="K80" s="30"/>
      <c r="L80" s="30"/>
      <c r="M80" s="11">
        <f t="shared" ref="M80:M95" si="7">O80+80</f>
        <v>117.5</v>
      </c>
      <c r="N80" s="17">
        <f t="shared" ref="N80:N95" si="8">M80*5*0.9</f>
        <v>528.75</v>
      </c>
      <c r="O80" s="7">
        <f t="shared" ref="O80:O95" si="9">P80-1</f>
        <v>37.5</v>
      </c>
      <c r="P80" s="16">
        <v>38.5</v>
      </c>
    </row>
    <row r="81" spans="3:16" x14ac:dyDescent="0.3">
      <c r="C81" s="21">
        <v>250403</v>
      </c>
      <c r="D81" s="18"/>
      <c r="E81" s="30" t="s">
        <v>115</v>
      </c>
      <c r="F81" s="30"/>
      <c r="G81" s="30"/>
      <c r="H81" s="30"/>
      <c r="I81" s="30"/>
      <c r="J81" s="30"/>
      <c r="K81" s="30"/>
      <c r="L81" s="30"/>
      <c r="M81" s="11">
        <f t="shared" si="7"/>
        <v>125.2</v>
      </c>
      <c r="N81" s="17">
        <f t="shared" si="8"/>
        <v>563.4</v>
      </c>
      <c r="O81" s="7">
        <f t="shared" si="9"/>
        <v>45.2</v>
      </c>
      <c r="P81" s="16">
        <v>46.2</v>
      </c>
    </row>
    <row r="82" spans="3:16" x14ac:dyDescent="0.3">
      <c r="C82" s="21">
        <v>250503</v>
      </c>
      <c r="D82" s="18"/>
      <c r="E82" s="30" t="s">
        <v>116</v>
      </c>
      <c r="F82" s="30"/>
      <c r="G82" s="30"/>
      <c r="H82" s="30"/>
      <c r="I82" s="30"/>
      <c r="J82" s="30"/>
      <c r="K82" s="30"/>
      <c r="L82" s="30"/>
      <c r="M82" s="11">
        <f t="shared" si="7"/>
        <v>131.80000000000001</v>
      </c>
      <c r="N82" s="17">
        <f t="shared" si="8"/>
        <v>593.1</v>
      </c>
      <c r="O82" s="7">
        <f t="shared" si="9"/>
        <v>51.8</v>
      </c>
      <c r="P82" s="16">
        <v>52.8</v>
      </c>
    </row>
    <row r="83" spans="3:16" x14ac:dyDescent="0.3">
      <c r="C83" s="21">
        <v>250603</v>
      </c>
      <c r="D83" s="18"/>
      <c r="E83" s="30" t="s">
        <v>117</v>
      </c>
      <c r="F83" s="30"/>
      <c r="G83" s="30"/>
      <c r="H83" s="30"/>
      <c r="I83" s="30"/>
      <c r="J83" s="30"/>
      <c r="K83" s="30"/>
      <c r="L83" s="30"/>
      <c r="M83" s="11">
        <f t="shared" si="7"/>
        <v>139.5</v>
      </c>
      <c r="N83" s="17">
        <f t="shared" si="8"/>
        <v>627.75</v>
      </c>
      <c r="O83" s="7">
        <f t="shared" si="9"/>
        <v>59.5</v>
      </c>
      <c r="P83" s="16">
        <v>60.5</v>
      </c>
    </row>
    <row r="84" spans="3:16" x14ac:dyDescent="0.3">
      <c r="C84" s="21">
        <v>250703</v>
      </c>
      <c r="D84" s="18"/>
      <c r="E84" s="30" t="s">
        <v>118</v>
      </c>
      <c r="F84" s="30"/>
      <c r="G84" s="30"/>
      <c r="H84" s="30"/>
      <c r="I84" s="30"/>
      <c r="J84" s="30"/>
      <c r="K84" s="30"/>
      <c r="L84" s="30"/>
      <c r="M84" s="11">
        <f t="shared" si="7"/>
        <v>148.30000000000001</v>
      </c>
      <c r="N84" s="17">
        <f t="shared" si="8"/>
        <v>667.35</v>
      </c>
      <c r="O84" s="7">
        <f t="shared" si="9"/>
        <v>68.3</v>
      </c>
      <c r="P84" s="16">
        <v>69.3</v>
      </c>
    </row>
    <row r="85" spans="3:16" x14ac:dyDescent="0.3">
      <c r="C85" s="21">
        <v>250803</v>
      </c>
      <c r="D85" s="18"/>
      <c r="E85" s="30" t="s">
        <v>119</v>
      </c>
      <c r="F85" s="30"/>
      <c r="G85" s="30"/>
      <c r="H85" s="30"/>
      <c r="I85" s="30"/>
      <c r="J85" s="30"/>
      <c r="K85" s="30"/>
      <c r="L85" s="30"/>
      <c r="M85" s="11">
        <f t="shared" si="7"/>
        <v>157.1</v>
      </c>
      <c r="N85" s="17">
        <f t="shared" si="8"/>
        <v>706.95</v>
      </c>
      <c r="O85" s="7">
        <f t="shared" si="9"/>
        <v>77.099999999999994</v>
      </c>
      <c r="P85" s="16">
        <v>78.099999999999994</v>
      </c>
    </row>
    <row r="86" spans="3:16" x14ac:dyDescent="0.3">
      <c r="C86" s="21">
        <v>250903</v>
      </c>
      <c r="D86" s="18"/>
      <c r="E86" s="30" t="s">
        <v>120</v>
      </c>
      <c r="F86" s="30"/>
      <c r="G86" s="30"/>
      <c r="H86" s="30"/>
      <c r="I86" s="30"/>
      <c r="J86" s="30"/>
      <c r="K86" s="30"/>
      <c r="L86" s="30"/>
      <c r="M86" s="11">
        <f t="shared" si="7"/>
        <v>162.6</v>
      </c>
      <c r="N86" s="17">
        <f t="shared" si="8"/>
        <v>731.7</v>
      </c>
      <c r="O86" s="7">
        <f t="shared" si="9"/>
        <v>82.6</v>
      </c>
      <c r="P86" s="16">
        <v>83.6</v>
      </c>
    </row>
    <row r="87" spans="3:16" x14ac:dyDescent="0.3">
      <c r="C87" s="21">
        <v>251003</v>
      </c>
      <c r="D87" s="18"/>
      <c r="E87" s="30" t="s">
        <v>121</v>
      </c>
      <c r="F87" s="30"/>
      <c r="G87" s="30"/>
      <c r="H87" s="30"/>
      <c r="I87" s="30"/>
      <c r="J87" s="30"/>
      <c r="K87" s="30"/>
      <c r="L87" s="30"/>
      <c r="M87" s="11">
        <f t="shared" si="7"/>
        <v>168.1</v>
      </c>
      <c r="N87" s="17">
        <f t="shared" si="8"/>
        <v>756.45</v>
      </c>
      <c r="O87" s="7">
        <f t="shared" si="9"/>
        <v>88.1</v>
      </c>
      <c r="P87" s="16">
        <v>89.1</v>
      </c>
    </row>
    <row r="88" spans="3:16" x14ac:dyDescent="0.3">
      <c r="C88" s="21">
        <v>251203</v>
      </c>
      <c r="D88" s="18"/>
      <c r="E88" s="30" t="s">
        <v>122</v>
      </c>
      <c r="F88" s="30"/>
      <c r="G88" s="30"/>
      <c r="H88" s="30"/>
      <c r="I88" s="30"/>
      <c r="J88" s="30"/>
      <c r="K88" s="30"/>
      <c r="L88" s="30"/>
      <c r="M88" s="11">
        <f t="shared" si="7"/>
        <v>190.1</v>
      </c>
      <c r="N88" s="17">
        <f t="shared" si="8"/>
        <v>855.45</v>
      </c>
      <c r="O88" s="7">
        <f t="shared" si="9"/>
        <v>110.1</v>
      </c>
      <c r="P88" s="16">
        <v>111.1</v>
      </c>
    </row>
    <row r="89" spans="3:16" x14ac:dyDescent="0.3">
      <c r="C89" s="21">
        <v>251403</v>
      </c>
      <c r="D89" s="18"/>
      <c r="E89" s="30" t="s">
        <v>123</v>
      </c>
      <c r="F89" s="30"/>
      <c r="G89" s="30"/>
      <c r="H89" s="30"/>
      <c r="I89" s="30"/>
      <c r="J89" s="30"/>
      <c r="K89" s="30"/>
      <c r="L89" s="30"/>
      <c r="M89" s="11">
        <f t="shared" si="7"/>
        <v>202.2</v>
      </c>
      <c r="N89" s="17">
        <f t="shared" si="8"/>
        <v>909.9</v>
      </c>
      <c r="O89" s="7">
        <f t="shared" si="9"/>
        <v>122.2</v>
      </c>
      <c r="P89" s="16">
        <v>123.2</v>
      </c>
    </row>
    <row r="90" spans="3:16" x14ac:dyDescent="0.3">
      <c r="C90" s="21">
        <v>251603</v>
      </c>
      <c r="D90" s="18"/>
      <c r="E90" s="30" t="s">
        <v>124</v>
      </c>
      <c r="F90" s="30"/>
      <c r="G90" s="30"/>
      <c r="H90" s="30"/>
      <c r="I90" s="30"/>
      <c r="J90" s="30"/>
      <c r="K90" s="30"/>
      <c r="L90" s="30"/>
      <c r="M90" s="11">
        <f t="shared" si="7"/>
        <v>228.6</v>
      </c>
      <c r="N90" s="17">
        <f t="shared" si="8"/>
        <v>1028.7</v>
      </c>
      <c r="O90" s="7">
        <f t="shared" si="9"/>
        <v>148.6</v>
      </c>
      <c r="P90" s="16">
        <v>149.6</v>
      </c>
    </row>
    <row r="91" spans="3:16" x14ac:dyDescent="0.3">
      <c r="C91" s="21">
        <v>251803</v>
      </c>
      <c r="D91" s="18"/>
      <c r="E91" s="30" t="s">
        <v>125</v>
      </c>
      <c r="F91" s="30"/>
      <c r="G91" s="30"/>
      <c r="H91" s="30"/>
      <c r="I91" s="30"/>
      <c r="J91" s="30"/>
      <c r="K91" s="30"/>
      <c r="L91" s="30"/>
      <c r="M91" s="11">
        <f t="shared" si="7"/>
        <v>249.5</v>
      </c>
      <c r="N91" s="17">
        <f t="shared" si="8"/>
        <v>1122.75</v>
      </c>
      <c r="O91" s="7">
        <f t="shared" si="9"/>
        <v>169.5</v>
      </c>
      <c r="P91" s="16">
        <v>170.5</v>
      </c>
    </row>
    <row r="92" spans="3:16" x14ac:dyDescent="0.3">
      <c r="C92" s="21">
        <v>252003</v>
      </c>
      <c r="D92" s="18"/>
      <c r="E92" s="30" t="s">
        <v>126</v>
      </c>
      <c r="F92" s="30"/>
      <c r="G92" s="30"/>
      <c r="H92" s="30"/>
      <c r="I92" s="30"/>
      <c r="J92" s="30"/>
      <c r="K92" s="30"/>
      <c r="L92" s="30"/>
      <c r="M92" s="11">
        <f t="shared" si="7"/>
        <v>256.10000000000002</v>
      </c>
      <c r="N92" s="17">
        <f t="shared" si="8"/>
        <v>1152.45</v>
      </c>
      <c r="O92" s="7">
        <f t="shared" si="9"/>
        <v>176.1</v>
      </c>
      <c r="P92" s="16">
        <v>177.1</v>
      </c>
    </row>
    <row r="93" spans="3:16" x14ac:dyDescent="0.3">
      <c r="C93" s="21">
        <v>252403</v>
      </c>
      <c r="D93" s="18"/>
      <c r="E93" s="30" t="s">
        <v>127</v>
      </c>
      <c r="F93" s="30"/>
      <c r="G93" s="30"/>
      <c r="H93" s="30"/>
      <c r="I93" s="30"/>
      <c r="J93" s="30"/>
      <c r="K93" s="30"/>
      <c r="L93" s="30"/>
      <c r="M93" s="11">
        <f t="shared" si="7"/>
        <v>284.7</v>
      </c>
      <c r="N93" s="17">
        <f t="shared" si="8"/>
        <v>1281.1500000000001</v>
      </c>
      <c r="O93" s="7">
        <f t="shared" si="9"/>
        <v>204.7</v>
      </c>
      <c r="P93" s="16">
        <v>205.7</v>
      </c>
    </row>
    <row r="94" spans="3:16" x14ac:dyDescent="0.3">
      <c r="C94" s="21">
        <v>253003</v>
      </c>
      <c r="D94" s="18"/>
      <c r="E94" s="30" t="s">
        <v>128</v>
      </c>
      <c r="F94" s="30"/>
      <c r="G94" s="30"/>
      <c r="H94" s="30"/>
      <c r="I94" s="30"/>
      <c r="J94" s="30"/>
      <c r="K94" s="30"/>
      <c r="L94" s="30"/>
      <c r="M94" s="11">
        <f t="shared" si="7"/>
        <v>337.5</v>
      </c>
      <c r="N94" s="17">
        <f t="shared" si="8"/>
        <v>1518.75</v>
      </c>
      <c r="O94" s="7">
        <f t="shared" si="9"/>
        <v>257.5</v>
      </c>
      <c r="P94" s="16">
        <v>258.5</v>
      </c>
    </row>
    <row r="95" spans="3:16" x14ac:dyDescent="0.3">
      <c r="C95" s="21">
        <v>254003</v>
      </c>
      <c r="D95" s="18"/>
      <c r="E95" s="30" t="s">
        <v>129</v>
      </c>
      <c r="F95" s="30"/>
      <c r="G95" s="30"/>
      <c r="H95" s="30"/>
      <c r="I95" s="30"/>
      <c r="J95" s="30"/>
      <c r="K95" s="30"/>
      <c r="L95" s="30"/>
      <c r="M95" s="11">
        <f t="shared" si="7"/>
        <v>437.6</v>
      </c>
      <c r="N95" s="17">
        <f t="shared" si="8"/>
        <v>1969.2</v>
      </c>
      <c r="O95" s="7">
        <f t="shared" si="9"/>
        <v>357.6</v>
      </c>
      <c r="P95" s="16">
        <v>358.6</v>
      </c>
    </row>
    <row r="96" spans="3:16" x14ac:dyDescent="0.3">
      <c r="C96" s="31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2"/>
    </row>
    <row r="97" spans="3:14" x14ac:dyDescent="0.3">
      <c r="C97" s="21">
        <v>250204</v>
      </c>
      <c r="D97" s="18"/>
      <c r="E97" s="30" t="s">
        <v>130</v>
      </c>
      <c r="F97" s="30"/>
      <c r="G97" s="30"/>
      <c r="H97" s="30"/>
      <c r="I97" s="30"/>
      <c r="J97" s="30"/>
      <c r="K97" s="30"/>
      <c r="L97" s="30"/>
      <c r="M97" s="11">
        <f>P79+43</f>
        <v>73.8</v>
      </c>
      <c r="N97" s="14">
        <f>M97*5*0.9</f>
        <v>332.1</v>
      </c>
    </row>
    <row r="98" spans="3:14" x14ac:dyDescent="0.3">
      <c r="C98" s="21">
        <v>250304</v>
      </c>
      <c r="D98" s="18"/>
      <c r="E98" s="30" t="s">
        <v>131</v>
      </c>
      <c r="F98" s="30"/>
      <c r="G98" s="30"/>
      <c r="H98" s="30"/>
      <c r="I98" s="30"/>
      <c r="J98" s="30"/>
      <c r="K98" s="30"/>
      <c r="L98" s="30"/>
      <c r="M98" s="11">
        <f t="shared" ref="M98:M113" si="10">P80+43</f>
        <v>81.5</v>
      </c>
      <c r="N98" s="14">
        <f t="shared" ref="N98:N113" si="11">M98*5*0.9</f>
        <v>366.75</v>
      </c>
    </row>
    <row r="99" spans="3:14" x14ac:dyDescent="0.3">
      <c r="C99" s="21">
        <v>250404</v>
      </c>
      <c r="D99" s="18"/>
      <c r="E99" s="30" t="s">
        <v>132</v>
      </c>
      <c r="F99" s="30"/>
      <c r="G99" s="30"/>
      <c r="H99" s="30"/>
      <c r="I99" s="30"/>
      <c r="J99" s="30"/>
      <c r="K99" s="30"/>
      <c r="L99" s="30"/>
      <c r="M99" s="11">
        <f t="shared" si="10"/>
        <v>89.2</v>
      </c>
      <c r="N99" s="14">
        <f t="shared" si="11"/>
        <v>401.40000000000003</v>
      </c>
    </row>
    <row r="100" spans="3:14" x14ac:dyDescent="0.3">
      <c r="C100" s="21">
        <v>250504</v>
      </c>
      <c r="D100" s="18"/>
      <c r="E100" s="30" t="s">
        <v>133</v>
      </c>
      <c r="F100" s="30"/>
      <c r="G100" s="30"/>
      <c r="H100" s="30"/>
      <c r="I100" s="30"/>
      <c r="J100" s="30"/>
      <c r="K100" s="30"/>
      <c r="L100" s="30"/>
      <c r="M100" s="11">
        <f t="shared" si="10"/>
        <v>95.8</v>
      </c>
      <c r="N100" s="14">
        <f t="shared" si="11"/>
        <v>431.1</v>
      </c>
    </row>
    <row r="101" spans="3:14" x14ac:dyDescent="0.3">
      <c r="C101" s="21">
        <v>250604</v>
      </c>
      <c r="D101" s="18"/>
      <c r="E101" s="30" t="s">
        <v>134</v>
      </c>
      <c r="F101" s="30"/>
      <c r="G101" s="30"/>
      <c r="H101" s="30"/>
      <c r="I101" s="30"/>
      <c r="J101" s="30"/>
      <c r="K101" s="30"/>
      <c r="L101" s="30"/>
      <c r="M101" s="11">
        <f t="shared" si="10"/>
        <v>103.5</v>
      </c>
      <c r="N101" s="14">
        <f t="shared" si="11"/>
        <v>465.75</v>
      </c>
    </row>
    <row r="102" spans="3:14" x14ac:dyDescent="0.3">
      <c r="C102" s="21">
        <v>250704</v>
      </c>
      <c r="D102" s="18"/>
      <c r="E102" s="30" t="s">
        <v>135</v>
      </c>
      <c r="F102" s="30"/>
      <c r="G102" s="30"/>
      <c r="H102" s="30"/>
      <c r="I102" s="30"/>
      <c r="J102" s="30"/>
      <c r="K102" s="30"/>
      <c r="L102" s="30"/>
      <c r="M102" s="11">
        <f t="shared" si="10"/>
        <v>112.3</v>
      </c>
      <c r="N102" s="14">
        <f t="shared" si="11"/>
        <v>505.35</v>
      </c>
    </row>
    <row r="103" spans="3:14" x14ac:dyDescent="0.3">
      <c r="C103" s="21">
        <v>250804</v>
      </c>
      <c r="D103" s="18"/>
      <c r="E103" s="30" t="s">
        <v>136</v>
      </c>
      <c r="F103" s="30"/>
      <c r="G103" s="30"/>
      <c r="H103" s="30"/>
      <c r="I103" s="30"/>
      <c r="J103" s="30"/>
      <c r="K103" s="30"/>
      <c r="L103" s="30"/>
      <c r="M103" s="11">
        <f t="shared" si="10"/>
        <v>121.1</v>
      </c>
      <c r="N103" s="14">
        <f t="shared" si="11"/>
        <v>544.95000000000005</v>
      </c>
    </row>
    <row r="104" spans="3:14" x14ac:dyDescent="0.3">
      <c r="C104" s="21">
        <v>250904</v>
      </c>
      <c r="D104" s="18"/>
      <c r="E104" s="30" t="s">
        <v>137</v>
      </c>
      <c r="F104" s="30"/>
      <c r="G104" s="30"/>
      <c r="H104" s="30"/>
      <c r="I104" s="30"/>
      <c r="J104" s="30"/>
      <c r="K104" s="30"/>
      <c r="L104" s="30"/>
      <c r="M104" s="11">
        <f t="shared" si="10"/>
        <v>126.6</v>
      </c>
      <c r="N104" s="14">
        <f t="shared" si="11"/>
        <v>569.70000000000005</v>
      </c>
    </row>
    <row r="105" spans="3:14" x14ac:dyDescent="0.3">
      <c r="C105" s="21">
        <v>251004</v>
      </c>
      <c r="D105" s="18"/>
      <c r="E105" s="30" t="s">
        <v>138</v>
      </c>
      <c r="F105" s="30"/>
      <c r="G105" s="30"/>
      <c r="H105" s="30"/>
      <c r="I105" s="30"/>
      <c r="J105" s="30"/>
      <c r="K105" s="30"/>
      <c r="L105" s="30"/>
      <c r="M105" s="11">
        <f t="shared" si="10"/>
        <v>132.1</v>
      </c>
      <c r="N105" s="14">
        <f t="shared" si="11"/>
        <v>594.45000000000005</v>
      </c>
    </row>
    <row r="106" spans="3:14" x14ac:dyDescent="0.3">
      <c r="C106" s="21">
        <v>251204</v>
      </c>
      <c r="D106" s="18"/>
      <c r="E106" s="30" t="s">
        <v>139</v>
      </c>
      <c r="F106" s="30"/>
      <c r="G106" s="30"/>
      <c r="H106" s="30"/>
      <c r="I106" s="30"/>
      <c r="J106" s="30"/>
      <c r="K106" s="30"/>
      <c r="L106" s="30"/>
      <c r="M106" s="11">
        <f t="shared" si="10"/>
        <v>154.1</v>
      </c>
      <c r="N106" s="14">
        <f t="shared" si="11"/>
        <v>693.45</v>
      </c>
    </row>
    <row r="107" spans="3:14" x14ac:dyDescent="0.3">
      <c r="C107" s="21">
        <v>251404</v>
      </c>
      <c r="D107" s="18"/>
      <c r="E107" s="30" t="s">
        <v>140</v>
      </c>
      <c r="F107" s="30"/>
      <c r="G107" s="30"/>
      <c r="H107" s="30"/>
      <c r="I107" s="30"/>
      <c r="J107" s="30"/>
      <c r="K107" s="30"/>
      <c r="L107" s="30"/>
      <c r="M107" s="11">
        <f t="shared" si="10"/>
        <v>166.2</v>
      </c>
      <c r="N107" s="14">
        <f t="shared" si="11"/>
        <v>747.9</v>
      </c>
    </row>
    <row r="108" spans="3:14" x14ac:dyDescent="0.3">
      <c r="C108" s="21">
        <v>251604</v>
      </c>
      <c r="D108" s="18"/>
      <c r="E108" s="30" t="s">
        <v>141</v>
      </c>
      <c r="F108" s="30"/>
      <c r="G108" s="30"/>
      <c r="H108" s="30"/>
      <c r="I108" s="30"/>
      <c r="J108" s="30"/>
      <c r="K108" s="30"/>
      <c r="L108" s="30"/>
      <c r="M108" s="11">
        <f t="shared" si="10"/>
        <v>192.6</v>
      </c>
      <c r="N108" s="14">
        <f t="shared" si="11"/>
        <v>866.7</v>
      </c>
    </row>
    <row r="109" spans="3:14" x14ac:dyDescent="0.3">
      <c r="C109" s="21">
        <v>251804</v>
      </c>
      <c r="D109" s="18"/>
      <c r="E109" s="30" t="s">
        <v>142</v>
      </c>
      <c r="F109" s="30"/>
      <c r="G109" s="30"/>
      <c r="H109" s="30"/>
      <c r="I109" s="30"/>
      <c r="J109" s="30"/>
      <c r="K109" s="30"/>
      <c r="L109" s="30"/>
      <c r="M109" s="11">
        <f t="shared" si="10"/>
        <v>213.5</v>
      </c>
      <c r="N109" s="14">
        <f t="shared" si="11"/>
        <v>960.75</v>
      </c>
    </row>
    <row r="110" spans="3:14" x14ac:dyDescent="0.3">
      <c r="C110" s="21">
        <v>252004</v>
      </c>
      <c r="D110" s="18"/>
      <c r="E110" s="30" t="s">
        <v>143</v>
      </c>
      <c r="F110" s="30"/>
      <c r="G110" s="30"/>
      <c r="H110" s="30"/>
      <c r="I110" s="30"/>
      <c r="J110" s="30"/>
      <c r="K110" s="30"/>
      <c r="L110" s="30"/>
      <c r="M110" s="11">
        <f t="shared" si="10"/>
        <v>220.1</v>
      </c>
      <c r="N110" s="14">
        <f t="shared" si="11"/>
        <v>990.45</v>
      </c>
    </row>
    <row r="111" spans="3:14" x14ac:dyDescent="0.3">
      <c r="C111" s="21">
        <v>252404</v>
      </c>
      <c r="D111" s="18"/>
      <c r="E111" s="30" t="s">
        <v>144</v>
      </c>
      <c r="F111" s="30"/>
      <c r="G111" s="30"/>
      <c r="H111" s="30"/>
      <c r="I111" s="30"/>
      <c r="J111" s="30"/>
      <c r="K111" s="30"/>
      <c r="L111" s="30"/>
      <c r="M111" s="11">
        <f t="shared" si="10"/>
        <v>248.7</v>
      </c>
      <c r="N111" s="14">
        <f t="shared" si="11"/>
        <v>1119.1500000000001</v>
      </c>
    </row>
    <row r="112" spans="3:14" x14ac:dyDescent="0.3">
      <c r="C112" s="21">
        <v>253004</v>
      </c>
      <c r="D112" s="18"/>
      <c r="E112" s="30" t="s">
        <v>145</v>
      </c>
      <c r="F112" s="30"/>
      <c r="G112" s="30"/>
      <c r="H112" s="30"/>
      <c r="I112" s="30"/>
      <c r="J112" s="30"/>
      <c r="K112" s="30"/>
      <c r="L112" s="30"/>
      <c r="M112" s="11">
        <f t="shared" si="10"/>
        <v>301.5</v>
      </c>
      <c r="N112" s="14">
        <f t="shared" si="11"/>
        <v>1356.75</v>
      </c>
    </row>
    <row r="113" spans="3:14" x14ac:dyDescent="0.3">
      <c r="C113" s="21">
        <v>254004</v>
      </c>
      <c r="D113" s="18"/>
      <c r="E113" s="30" t="s">
        <v>146</v>
      </c>
      <c r="F113" s="30"/>
      <c r="G113" s="30"/>
      <c r="H113" s="30"/>
      <c r="I113" s="30"/>
      <c r="J113" s="30"/>
      <c r="K113" s="30"/>
      <c r="L113" s="30"/>
      <c r="M113" s="11">
        <f t="shared" si="10"/>
        <v>401.6</v>
      </c>
      <c r="N113" s="14">
        <f t="shared" si="11"/>
        <v>1807.2</v>
      </c>
    </row>
    <row r="114" spans="3:14" x14ac:dyDescent="0.3">
      <c r="C114" s="31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2"/>
    </row>
    <row r="115" spans="3:14" x14ac:dyDescent="0.3">
      <c r="C115" s="21">
        <v>250205</v>
      </c>
      <c r="D115" s="18"/>
      <c r="E115" s="30" t="s">
        <v>147</v>
      </c>
      <c r="F115" s="30"/>
      <c r="G115" s="30"/>
      <c r="H115" s="30"/>
      <c r="I115" s="30"/>
      <c r="J115" s="30"/>
      <c r="K115" s="30"/>
      <c r="L115" s="30"/>
      <c r="M115" s="11">
        <f>P79+24</f>
        <v>54.8</v>
      </c>
      <c r="N115" s="14">
        <f>M115*5*0.9</f>
        <v>246.6</v>
      </c>
    </row>
    <row r="116" spans="3:14" x14ac:dyDescent="0.3">
      <c r="C116" s="21">
        <v>250305</v>
      </c>
      <c r="D116" s="18"/>
      <c r="E116" s="30" t="s">
        <v>148</v>
      </c>
      <c r="F116" s="30"/>
      <c r="G116" s="30"/>
      <c r="H116" s="30"/>
      <c r="I116" s="30"/>
      <c r="J116" s="30"/>
      <c r="K116" s="30"/>
      <c r="L116" s="30"/>
      <c r="M116" s="11">
        <f t="shared" ref="M116:M131" si="12">P80+24</f>
        <v>62.5</v>
      </c>
      <c r="N116" s="14">
        <f t="shared" ref="N116:N131" si="13">M116*5*0.9</f>
        <v>281.25</v>
      </c>
    </row>
    <row r="117" spans="3:14" x14ac:dyDescent="0.3">
      <c r="C117" s="21">
        <v>250405</v>
      </c>
      <c r="D117" s="18"/>
      <c r="E117" s="30" t="s">
        <v>149</v>
      </c>
      <c r="F117" s="30"/>
      <c r="G117" s="30"/>
      <c r="H117" s="30"/>
      <c r="I117" s="30"/>
      <c r="J117" s="30"/>
      <c r="K117" s="30"/>
      <c r="L117" s="30"/>
      <c r="M117" s="11">
        <f t="shared" si="12"/>
        <v>70.2</v>
      </c>
      <c r="N117" s="14">
        <f t="shared" si="13"/>
        <v>315.90000000000003</v>
      </c>
    </row>
    <row r="118" spans="3:14" x14ac:dyDescent="0.3">
      <c r="C118" s="21">
        <v>250505</v>
      </c>
      <c r="D118" s="18"/>
      <c r="E118" s="30" t="s">
        <v>150</v>
      </c>
      <c r="F118" s="30"/>
      <c r="G118" s="30"/>
      <c r="H118" s="30"/>
      <c r="I118" s="30"/>
      <c r="J118" s="30"/>
      <c r="K118" s="30"/>
      <c r="L118" s="30"/>
      <c r="M118" s="11">
        <f t="shared" si="12"/>
        <v>76.8</v>
      </c>
      <c r="N118" s="14">
        <f t="shared" si="13"/>
        <v>345.6</v>
      </c>
    </row>
    <row r="119" spans="3:14" x14ac:dyDescent="0.3">
      <c r="C119" s="21">
        <v>250605</v>
      </c>
      <c r="D119" s="18"/>
      <c r="E119" s="30" t="s">
        <v>151</v>
      </c>
      <c r="F119" s="30"/>
      <c r="G119" s="30"/>
      <c r="H119" s="30"/>
      <c r="I119" s="30"/>
      <c r="J119" s="30"/>
      <c r="K119" s="30"/>
      <c r="L119" s="30"/>
      <c r="M119" s="11">
        <f t="shared" si="12"/>
        <v>84.5</v>
      </c>
      <c r="N119" s="14">
        <f t="shared" si="13"/>
        <v>380.25</v>
      </c>
    </row>
    <row r="120" spans="3:14" x14ac:dyDescent="0.3">
      <c r="C120" s="21">
        <v>250705</v>
      </c>
      <c r="D120" s="18"/>
      <c r="E120" s="30" t="s">
        <v>152</v>
      </c>
      <c r="F120" s="30"/>
      <c r="G120" s="30"/>
      <c r="H120" s="30"/>
      <c r="I120" s="30"/>
      <c r="J120" s="30"/>
      <c r="K120" s="30"/>
      <c r="L120" s="30"/>
      <c r="M120" s="11">
        <f t="shared" si="12"/>
        <v>93.3</v>
      </c>
      <c r="N120" s="14">
        <f t="shared" si="13"/>
        <v>419.85</v>
      </c>
    </row>
    <row r="121" spans="3:14" x14ac:dyDescent="0.3">
      <c r="C121" s="21">
        <v>250805</v>
      </c>
      <c r="D121" s="18"/>
      <c r="E121" s="30" t="s">
        <v>153</v>
      </c>
      <c r="F121" s="30"/>
      <c r="G121" s="30"/>
      <c r="H121" s="30"/>
      <c r="I121" s="30"/>
      <c r="J121" s="30"/>
      <c r="K121" s="30"/>
      <c r="L121" s="30"/>
      <c r="M121" s="11">
        <f t="shared" si="12"/>
        <v>102.1</v>
      </c>
      <c r="N121" s="14">
        <f t="shared" si="13"/>
        <v>459.45</v>
      </c>
    </row>
    <row r="122" spans="3:14" x14ac:dyDescent="0.3">
      <c r="C122" s="21">
        <v>250905</v>
      </c>
      <c r="D122" s="18"/>
      <c r="E122" s="30" t="s">
        <v>154</v>
      </c>
      <c r="F122" s="30"/>
      <c r="G122" s="30"/>
      <c r="H122" s="30"/>
      <c r="I122" s="30"/>
      <c r="J122" s="30"/>
      <c r="K122" s="30"/>
      <c r="L122" s="30"/>
      <c r="M122" s="11">
        <f t="shared" si="12"/>
        <v>107.6</v>
      </c>
      <c r="N122" s="14">
        <f t="shared" si="13"/>
        <v>484.2</v>
      </c>
    </row>
    <row r="123" spans="3:14" x14ac:dyDescent="0.3">
      <c r="C123" s="21">
        <v>251005</v>
      </c>
      <c r="D123" s="18"/>
      <c r="E123" s="30" t="s">
        <v>155</v>
      </c>
      <c r="F123" s="30"/>
      <c r="G123" s="30"/>
      <c r="H123" s="30"/>
      <c r="I123" s="30"/>
      <c r="J123" s="30"/>
      <c r="K123" s="30"/>
      <c r="L123" s="30"/>
      <c r="M123" s="11">
        <f t="shared" si="12"/>
        <v>113.1</v>
      </c>
      <c r="N123" s="14">
        <f t="shared" si="13"/>
        <v>508.95</v>
      </c>
    </row>
    <row r="124" spans="3:14" x14ac:dyDescent="0.3">
      <c r="C124" s="21">
        <v>251205</v>
      </c>
      <c r="D124" s="18"/>
      <c r="E124" s="30" t="s">
        <v>156</v>
      </c>
      <c r="F124" s="30"/>
      <c r="G124" s="30"/>
      <c r="H124" s="30"/>
      <c r="I124" s="30"/>
      <c r="J124" s="30"/>
      <c r="K124" s="30"/>
      <c r="L124" s="30"/>
      <c r="M124" s="11">
        <f t="shared" si="12"/>
        <v>135.1</v>
      </c>
      <c r="N124" s="14">
        <f t="shared" si="13"/>
        <v>607.95000000000005</v>
      </c>
    </row>
    <row r="125" spans="3:14" x14ac:dyDescent="0.3">
      <c r="C125" s="21">
        <v>251405</v>
      </c>
      <c r="D125" s="18"/>
      <c r="E125" s="30" t="s">
        <v>157</v>
      </c>
      <c r="F125" s="30"/>
      <c r="G125" s="30"/>
      <c r="H125" s="30"/>
      <c r="I125" s="30"/>
      <c r="J125" s="30"/>
      <c r="K125" s="30"/>
      <c r="L125" s="30"/>
      <c r="M125" s="11">
        <f t="shared" si="12"/>
        <v>147.19999999999999</v>
      </c>
      <c r="N125" s="14">
        <f t="shared" si="13"/>
        <v>662.4</v>
      </c>
    </row>
    <row r="126" spans="3:14" x14ac:dyDescent="0.3">
      <c r="C126" s="21">
        <v>251605</v>
      </c>
      <c r="D126" s="18"/>
      <c r="E126" s="30" t="s">
        <v>158</v>
      </c>
      <c r="F126" s="30"/>
      <c r="G126" s="30"/>
      <c r="H126" s="30"/>
      <c r="I126" s="30"/>
      <c r="J126" s="30"/>
      <c r="K126" s="30"/>
      <c r="L126" s="30"/>
      <c r="M126" s="11">
        <f t="shared" si="12"/>
        <v>173.6</v>
      </c>
      <c r="N126" s="14">
        <f t="shared" si="13"/>
        <v>781.2</v>
      </c>
    </row>
    <row r="127" spans="3:14" x14ac:dyDescent="0.3">
      <c r="C127" s="21">
        <v>251805</v>
      </c>
      <c r="D127" s="18"/>
      <c r="E127" s="30" t="s">
        <v>159</v>
      </c>
      <c r="F127" s="30"/>
      <c r="G127" s="30"/>
      <c r="H127" s="30"/>
      <c r="I127" s="30"/>
      <c r="J127" s="30"/>
      <c r="K127" s="30"/>
      <c r="L127" s="30"/>
      <c r="M127" s="11">
        <f t="shared" si="12"/>
        <v>194.5</v>
      </c>
      <c r="N127" s="14">
        <f t="shared" si="13"/>
        <v>875.25</v>
      </c>
    </row>
    <row r="128" spans="3:14" x14ac:dyDescent="0.3">
      <c r="C128" s="21">
        <v>252005</v>
      </c>
      <c r="D128" s="18"/>
      <c r="E128" s="30" t="s">
        <v>160</v>
      </c>
      <c r="F128" s="30"/>
      <c r="G128" s="30"/>
      <c r="H128" s="30"/>
      <c r="I128" s="30"/>
      <c r="J128" s="30"/>
      <c r="K128" s="30"/>
      <c r="L128" s="30"/>
      <c r="M128" s="11">
        <f t="shared" si="12"/>
        <v>201.1</v>
      </c>
      <c r="N128" s="14">
        <f t="shared" si="13"/>
        <v>904.95</v>
      </c>
    </row>
    <row r="129" spans="3:16" x14ac:dyDescent="0.3">
      <c r="C129" s="21">
        <v>252405</v>
      </c>
      <c r="D129" s="18"/>
      <c r="E129" s="30" t="s">
        <v>161</v>
      </c>
      <c r="F129" s="30"/>
      <c r="G129" s="30"/>
      <c r="H129" s="30"/>
      <c r="I129" s="30"/>
      <c r="J129" s="30"/>
      <c r="K129" s="30"/>
      <c r="L129" s="30"/>
      <c r="M129" s="11">
        <f t="shared" si="12"/>
        <v>229.7</v>
      </c>
      <c r="N129" s="14">
        <f t="shared" si="13"/>
        <v>1033.6500000000001</v>
      </c>
    </row>
    <row r="130" spans="3:16" x14ac:dyDescent="0.3">
      <c r="C130" s="21">
        <v>253005</v>
      </c>
      <c r="D130" s="18"/>
      <c r="E130" s="30" t="s">
        <v>162</v>
      </c>
      <c r="F130" s="30"/>
      <c r="G130" s="30"/>
      <c r="H130" s="30"/>
      <c r="I130" s="30"/>
      <c r="J130" s="30"/>
      <c r="K130" s="30"/>
      <c r="L130" s="30"/>
      <c r="M130" s="11">
        <f t="shared" si="12"/>
        <v>282.5</v>
      </c>
      <c r="N130" s="14">
        <f t="shared" si="13"/>
        <v>1271.25</v>
      </c>
    </row>
    <row r="131" spans="3:16" x14ac:dyDescent="0.3">
      <c r="C131" s="21">
        <v>254005</v>
      </c>
      <c r="D131" s="18"/>
      <c r="E131" s="30" t="s">
        <v>163</v>
      </c>
      <c r="F131" s="30"/>
      <c r="G131" s="30"/>
      <c r="H131" s="30"/>
      <c r="I131" s="30"/>
      <c r="J131" s="30"/>
      <c r="K131" s="30"/>
      <c r="L131" s="30"/>
      <c r="M131" s="11">
        <f t="shared" si="12"/>
        <v>382.6</v>
      </c>
      <c r="N131" s="14">
        <f t="shared" si="13"/>
        <v>1721.7</v>
      </c>
    </row>
    <row r="132" spans="3:16" x14ac:dyDescent="0.3">
      <c r="C132" s="2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9"/>
    </row>
    <row r="133" spans="3:16" x14ac:dyDescent="0.3">
      <c r="C133" s="24">
        <v>340102</v>
      </c>
      <c r="D133" s="15"/>
      <c r="E133" s="26" t="s">
        <v>164</v>
      </c>
      <c r="F133" s="26"/>
      <c r="G133" s="26"/>
      <c r="H133" s="26"/>
      <c r="I133" s="26"/>
      <c r="J133" s="26"/>
      <c r="K133" s="26"/>
      <c r="L133" s="26"/>
      <c r="M133" s="11">
        <f>O133+80</f>
        <v>113.1</v>
      </c>
      <c r="N133" s="17">
        <f>M133*5*0.9</f>
        <v>508.95</v>
      </c>
      <c r="O133" s="7">
        <f>P133-1</f>
        <v>33.1</v>
      </c>
      <c r="P133" s="16">
        <v>34.1</v>
      </c>
    </row>
    <row r="134" spans="3:16" x14ac:dyDescent="0.3">
      <c r="C134" s="24">
        <v>340202</v>
      </c>
      <c r="D134" s="18"/>
      <c r="E134" s="26" t="s">
        <v>165</v>
      </c>
      <c r="F134" s="26"/>
      <c r="G134" s="26"/>
      <c r="H134" s="26"/>
      <c r="I134" s="26"/>
      <c r="J134" s="26"/>
      <c r="K134" s="26"/>
      <c r="L134" s="26"/>
      <c r="M134" s="11">
        <f t="shared" ref="M134:M142" si="14">O134+80</f>
        <v>136.19999999999999</v>
      </c>
      <c r="N134" s="17">
        <f t="shared" ref="N134:N142" si="15">M134*5*0.9</f>
        <v>612.9</v>
      </c>
      <c r="O134" s="7">
        <f t="shared" ref="O134:O142" si="16">P134-1</f>
        <v>56.2</v>
      </c>
      <c r="P134" s="16">
        <v>57.2</v>
      </c>
    </row>
    <row r="135" spans="3:16" x14ac:dyDescent="0.3">
      <c r="C135" s="24">
        <v>340302</v>
      </c>
      <c r="D135" s="18"/>
      <c r="E135" s="26" t="s">
        <v>166</v>
      </c>
      <c r="F135" s="26"/>
      <c r="G135" s="26"/>
      <c r="H135" s="26"/>
      <c r="I135" s="26"/>
      <c r="J135" s="26"/>
      <c r="K135" s="26"/>
      <c r="L135" s="26"/>
      <c r="M135" s="11">
        <f t="shared" si="14"/>
        <v>159.30000000000001</v>
      </c>
      <c r="N135" s="17">
        <f t="shared" si="15"/>
        <v>716.85</v>
      </c>
      <c r="O135" s="7">
        <f t="shared" si="16"/>
        <v>79.3</v>
      </c>
      <c r="P135" s="16">
        <v>80.3</v>
      </c>
    </row>
    <row r="136" spans="3:16" x14ac:dyDescent="0.3">
      <c r="C136" s="24">
        <v>340402</v>
      </c>
      <c r="D136" s="18"/>
      <c r="E136" s="26" t="s">
        <v>167</v>
      </c>
      <c r="F136" s="26"/>
      <c r="G136" s="26"/>
      <c r="H136" s="26"/>
      <c r="I136" s="26"/>
      <c r="J136" s="26"/>
      <c r="K136" s="26"/>
      <c r="L136" s="26"/>
      <c r="M136" s="11">
        <f t="shared" si="14"/>
        <v>183.5</v>
      </c>
      <c r="N136" s="17">
        <f t="shared" si="15"/>
        <v>825.75</v>
      </c>
      <c r="O136" s="7">
        <f t="shared" si="16"/>
        <v>103.5</v>
      </c>
      <c r="P136" s="16">
        <v>104.5</v>
      </c>
    </row>
    <row r="137" spans="3:16" x14ac:dyDescent="0.3">
      <c r="C137" s="24">
        <v>340502</v>
      </c>
      <c r="D137" s="18"/>
      <c r="E137" s="26" t="s">
        <v>168</v>
      </c>
      <c r="F137" s="26"/>
      <c r="G137" s="26"/>
      <c r="H137" s="26"/>
      <c r="I137" s="26"/>
      <c r="J137" s="26"/>
      <c r="K137" s="26"/>
      <c r="L137" s="26"/>
      <c r="M137" s="11">
        <f t="shared" si="14"/>
        <v>203.3</v>
      </c>
      <c r="N137" s="17">
        <f t="shared" si="15"/>
        <v>914.85</v>
      </c>
      <c r="O137" s="7">
        <f t="shared" si="16"/>
        <v>123.3</v>
      </c>
      <c r="P137" s="16">
        <v>124.3</v>
      </c>
    </row>
    <row r="138" spans="3:16" x14ac:dyDescent="0.3">
      <c r="C138" s="24">
        <v>340602</v>
      </c>
      <c r="D138" s="18"/>
      <c r="E138" s="26" t="s">
        <v>169</v>
      </c>
      <c r="F138" s="26"/>
      <c r="G138" s="26"/>
      <c r="H138" s="26"/>
      <c r="I138" s="26"/>
      <c r="J138" s="26"/>
      <c r="K138" s="26"/>
      <c r="L138" s="26"/>
      <c r="M138" s="11">
        <f t="shared" si="14"/>
        <v>230.8</v>
      </c>
      <c r="N138" s="17">
        <f t="shared" si="15"/>
        <v>1038.6000000000001</v>
      </c>
      <c r="O138" s="7">
        <f t="shared" si="16"/>
        <v>150.80000000000001</v>
      </c>
      <c r="P138" s="16">
        <v>151.80000000000001</v>
      </c>
    </row>
    <row r="139" spans="3:16" x14ac:dyDescent="0.3">
      <c r="C139" s="24">
        <v>340702</v>
      </c>
      <c r="D139" s="18"/>
      <c r="E139" s="26" t="s">
        <v>170</v>
      </c>
      <c r="F139" s="26"/>
      <c r="G139" s="26"/>
      <c r="H139" s="26"/>
      <c r="I139" s="26"/>
      <c r="J139" s="26"/>
      <c r="K139" s="26"/>
      <c r="L139" s="26"/>
      <c r="M139" s="11">
        <f t="shared" si="14"/>
        <v>250.6</v>
      </c>
      <c r="N139" s="17">
        <f t="shared" si="15"/>
        <v>1127.7</v>
      </c>
      <c r="O139" s="7">
        <f t="shared" si="16"/>
        <v>170.6</v>
      </c>
      <c r="P139" s="16">
        <v>171.6</v>
      </c>
    </row>
    <row r="140" spans="3:16" x14ac:dyDescent="0.3">
      <c r="C140" s="24">
        <v>340802</v>
      </c>
      <c r="D140" s="18"/>
      <c r="E140" s="26" t="s">
        <v>171</v>
      </c>
      <c r="F140" s="26"/>
      <c r="G140" s="26"/>
      <c r="H140" s="26"/>
      <c r="I140" s="26"/>
      <c r="J140" s="26"/>
      <c r="K140" s="26"/>
      <c r="L140" s="26"/>
      <c r="M140" s="11">
        <f t="shared" si="14"/>
        <v>261.60000000000002</v>
      </c>
      <c r="N140" s="17">
        <f t="shared" si="15"/>
        <v>1177.2</v>
      </c>
      <c r="O140" s="7">
        <f t="shared" si="16"/>
        <v>181.6</v>
      </c>
      <c r="P140" s="16">
        <v>182.6</v>
      </c>
    </row>
    <row r="141" spans="3:16" x14ac:dyDescent="0.3">
      <c r="C141" s="24">
        <v>340902</v>
      </c>
      <c r="D141" s="18"/>
      <c r="E141" s="26" t="s">
        <v>172</v>
      </c>
      <c r="F141" s="26"/>
      <c r="G141" s="26"/>
      <c r="H141" s="26"/>
      <c r="I141" s="26"/>
      <c r="J141" s="26"/>
      <c r="K141" s="26"/>
      <c r="L141" s="26"/>
      <c r="M141" s="11">
        <f t="shared" si="14"/>
        <v>286.89999999999998</v>
      </c>
      <c r="N141" s="17">
        <f t="shared" si="15"/>
        <v>1291.05</v>
      </c>
      <c r="O141" s="7">
        <f t="shared" si="16"/>
        <v>206.9</v>
      </c>
      <c r="P141" s="16">
        <v>207.9</v>
      </c>
    </row>
    <row r="142" spans="3:16" x14ac:dyDescent="0.3">
      <c r="C142" s="24">
        <v>341002</v>
      </c>
      <c r="D142" s="18"/>
      <c r="E142" s="26" t="s">
        <v>173</v>
      </c>
      <c r="F142" s="26"/>
      <c r="G142" s="26"/>
      <c r="H142" s="26"/>
      <c r="I142" s="26"/>
      <c r="J142" s="26"/>
      <c r="K142" s="26"/>
      <c r="L142" s="26"/>
      <c r="M142" s="11">
        <f t="shared" si="14"/>
        <v>311.10000000000002</v>
      </c>
      <c r="N142" s="17">
        <f t="shared" si="15"/>
        <v>1399.95</v>
      </c>
      <c r="O142" s="7">
        <f t="shared" si="16"/>
        <v>231.1</v>
      </c>
      <c r="P142" s="16">
        <v>232.1</v>
      </c>
    </row>
    <row r="143" spans="3:16" x14ac:dyDescent="0.3"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9"/>
    </row>
    <row r="144" spans="3:16" x14ac:dyDescent="0.3">
      <c r="C144" s="24">
        <v>340103</v>
      </c>
      <c r="D144" s="18"/>
      <c r="E144" s="26" t="s">
        <v>164</v>
      </c>
      <c r="F144" s="26"/>
      <c r="G144" s="26"/>
      <c r="H144" s="26"/>
      <c r="I144" s="26"/>
      <c r="J144" s="26"/>
      <c r="K144" s="26"/>
      <c r="L144" s="26"/>
      <c r="M144" s="11">
        <f>O133+43</f>
        <v>76.099999999999994</v>
      </c>
      <c r="N144" s="17">
        <f>M144*5*0.9</f>
        <v>342.45</v>
      </c>
    </row>
    <row r="145" spans="3:14" x14ac:dyDescent="0.3">
      <c r="C145" s="24">
        <v>340203</v>
      </c>
      <c r="D145" s="18"/>
      <c r="E145" s="26" t="s">
        <v>165</v>
      </c>
      <c r="F145" s="26"/>
      <c r="G145" s="26"/>
      <c r="H145" s="26"/>
      <c r="I145" s="26"/>
      <c r="J145" s="26"/>
      <c r="K145" s="26"/>
      <c r="L145" s="26"/>
      <c r="M145" s="11">
        <f t="shared" ref="M145:M153" si="17">O134+43</f>
        <v>99.2</v>
      </c>
      <c r="N145" s="17">
        <f t="shared" ref="N145:N153" si="18">M145*5*0.9</f>
        <v>446.40000000000003</v>
      </c>
    </row>
    <row r="146" spans="3:14" x14ac:dyDescent="0.3">
      <c r="C146" s="24">
        <v>340303</v>
      </c>
      <c r="D146" s="18"/>
      <c r="E146" s="26" t="s">
        <v>166</v>
      </c>
      <c r="F146" s="26"/>
      <c r="G146" s="26"/>
      <c r="H146" s="26"/>
      <c r="I146" s="26"/>
      <c r="J146" s="26"/>
      <c r="K146" s="26"/>
      <c r="L146" s="26"/>
      <c r="M146" s="11">
        <f t="shared" si="17"/>
        <v>122.3</v>
      </c>
      <c r="N146" s="17">
        <f t="shared" si="18"/>
        <v>550.35</v>
      </c>
    </row>
    <row r="147" spans="3:14" x14ac:dyDescent="0.3">
      <c r="C147" s="24">
        <v>340403</v>
      </c>
      <c r="D147" s="18"/>
      <c r="E147" s="26" t="s">
        <v>167</v>
      </c>
      <c r="F147" s="26"/>
      <c r="G147" s="26"/>
      <c r="H147" s="26"/>
      <c r="I147" s="26"/>
      <c r="J147" s="26"/>
      <c r="K147" s="26"/>
      <c r="L147" s="26"/>
      <c r="M147" s="11">
        <f t="shared" si="17"/>
        <v>146.5</v>
      </c>
      <c r="N147" s="17">
        <f t="shared" si="18"/>
        <v>659.25</v>
      </c>
    </row>
    <row r="148" spans="3:14" x14ac:dyDescent="0.3">
      <c r="C148" s="24">
        <v>340503</v>
      </c>
      <c r="D148" s="18"/>
      <c r="E148" s="26" t="s">
        <v>168</v>
      </c>
      <c r="F148" s="26"/>
      <c r="G148" s="26"/>
      <c r="H148" s="26"/>
      <c r="I148" s="26"/>
      <c r="J148" s="26"/>
      <c r="K148" s="26"/>
      <c r="L148" s="26"/>
      <c r="M148" s="11">
        <f t="shared" si="17"/>
        <v>166.3</v>
      </c>
      <c r="N148" s="17">
        <f t="shared" si="18"/>
        <v>748.35</v>
      </c>
    </row>
    <row r="149" spans="3:14" x14ac:dyDescent="0.3">
      <c r="C149" s="24">
        <v>340603</v>
      </c>
      <c r="D149" s="18"/>
      <c r="E149" s="26" t="s">
        <v>169</v>
      </c>
      <c r="F149" s="26"/>
      <c r="G149" s="26"/>
      <c r="H149" s="26"/>
      <c r="I149" s="26"/>
      <c r="J149" s="26"/>
      <c r="K149" s="26"/>
      <c r="L149" s="26"/>
      <c r="M149" s="11">
        <f t="shared" si="17"/>
        <v>193.8</v>
      </c>
      <c r="N149" s="17">
        <f t="shared" si="18"/>
        <v>872.1</v>
      </c>
    </row>
    <row r="150" spans="3:14" x14ac:dyDescent="0.3">
      <c r="C150" s="24">
        <v>340703</v>
      </c>
      <c r="D150" s="18"/>
      <c r="E150" s="26" t="s">
        <v>170</v>
      </c>
      <c r="F150" s="26"/>
      <c r="G150" s="26"/>
      <c r="H150" s="26"/>
      <c r="I150" s="26"/>
      <c r="J150" s="26"/>
      <c r="K150" s="26"/>
      <c r="L150" s="26"/>
      <c r="M150" s="11">
        <f t="shared" si="17"/>
        <v>213.6</v>
      </c>
      <c r="N150" s="17">
        <f t="shared" si="18"/>
        <v>961.2</v>
      </c>
    </row>
    <row r="151" spans="3:14" x14ac:dyDescent="0.3">
      <c r="C151" s="24">
        <v>340803</v>
      </c>
      <c r="D151" s="18"/>
      <c r="E151" s="26" t="s">
        <v>171</v>
      </c>
      <c r="F151" s="26"/>
      <c r="G151" s="26"/>
      <c r="H151" s="26"/>
      <c r="I151" s="26"/>
      <c r="J151" s="26"/>
      <c r="K151" s="26"/>
      <c r="L151" s="26"/>
      <c r="M151" s="11">
        <f t="shared" si="17"/>
        <v>224.6</v>
      </c>
      <c r="N151" s="17">
        <f t="shared" si="18"/>
        <v>1010.7</v>
      </c>
    </row>
    <row r="152" spans="3:14" x14ac:dyDescent="0.3">
      <c r="C152" s="24">
        <v>340903</v>
      </c>
      <c r="D152" s="18"/>
      <c r="E152" s="26" t="s">
        <v>172</v>
      </c>
      <c r="F152" s="26"/>
      <c r="G152" s="26"/>
      <c r="H152" s="26"/>
      <c r="I152" s="26"/>
      <c r="J152" s="26"/>
      <c r="K152" s="26"/>
      <c r="L152" s="26"/>
      <c r="M152" s="11">
        <f t="shared" si="17"/>
        <v>249.9</v>
      </c>
      <c r="N152" s="17">
        <f t="shared" si="18"/>
        <v>1124.55</v>
      </c>
    </row>
    <row r="153" spans="3:14" x14ac:dyDescent="0.3">
      <c r="C153" s="24">
        <v>341003</v>
      </c>
      <c r="D153" s="18"/>
      <c r="E153" s="26" t="s">
        <v>173</v>
      </c>
      <c r="F153" s="26"/>
      <c r="G153" s="26"/>
      <c r="H153" s="26"/>
      <c r="I153" s="26"/>
      <c r="J153" s="26"/>
      <c r="K153" s="26"/>
      <c r="L153" s="26"/>
      <c r="M153" s="11">
        <f t="shared" si="17"/>
        <v>274.10000000000002</v>
      </c>
      <c r="N153" s="17">
        <f t="shared" si="18"/>
        <v>1233.45</v>
      </c>
    </row>
    <row r="154" spans="3:14" x14ac:dyDescent="0.3"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9"/>
    </row>
    <row r="155" spans="3:14" x14ac:dyDescent="0.3">
      <c r="C155" s="24">
        <v>340104</v>
      </c>
      <c r="D155" s="18"/>
      <c r="E155" s="26" t="s">
        <v>164</v>
      </c>
      <c r="F155" s="26"/>
      <c r="G155" s="26"/>
      <c r="H155" s="26"/>
      <c r="I155" s="26"/>
      <c r="J155" s="26"/>
      <c r="K155" s="26"/>
      <c r="L155" s="26"/>
      <c r="M155" s="11">
        <f>O133+24</f>
        <v>57.1</v>
      </c>
      <c r="N155" s="17">
        <f>M155*5*0.9</f>
        <v>256.95</v>
      </c>
    </row>
    <row r="156" spans="3:14" x14ac:dyDescent="0.3">
      <c r="C156" s="24">
        <v>340204</v>
      </c>
      <c r="D156" s="18"/>
      <c r="E156" s="26" t="s">
        <v>165</v>
      </c>
      <c r="F156" s="26"/>
      <c r="G156" s="26"/>
      <c r="H156" s="26"/>
      <c r="I156" s="26"/>
      <c r="J156" s="26"/>
      <c r="K156" s="26"/>
      <c r="L156" s="26"/>
      <c r="M156" s="11">
        <f t="shared" ref="M156:M164" si="19">O134+24</f>
        <v>80.2</v>
      </c>
      <c r="N156" s="17">
        <f t="shared" ref="N156:N164" si="20">M156*5*0.9</f>
        <v>360.90000000000003</v>
      </c>
    </row>
    <row r="157" spans="3:14" x14ac:dyDescent="0.3">
      <c r="C157" s="24">
        <v>340304</v>
      </c>
      <c r="D157" s="18"/>
      <c r="E157" s="26" t="s">
        <v>166</v>
      </c>
      <c r="F157" s="26"/>
      <c r="G157" s="26"/>
      <c r="H157" s="26"/>
      <c r="I157" s="26"/>
      <c r="J157" s="26"/>
      <c r="K157" s="26"/>
      <c r="L157" s="26"/>
      <c r="M157" s="11">
        <f t="shared" si="19"/>
        <v>103.3</v>
      </c>
      <c r="N157" s="17">
        <f t="shared" si="20"/>
        <v>464.85</v>
      </c>
    </row>
    <row r="158" spans="3:14" x14ac:dyDescent="0.3">
      <c r="C158" s="24">
        <v>340404</v>
      </c>
      <c r="D158" s="18"/>
      <c r="E158" s="26" t="s">
        <v>167</v>
      </c>
      <c r="F158" s="26"/>
      <c r="G158" s="26"/>
      <c r="H158" s="26"/>
      <c r="I158" s="26"/>
      <c r="J158" s="26"/>
      <c r="K158" s="26"/>
      <c r="L158" s="26"/>
      <c r="M158" s="11">
        <f t="shared" si="19"/>
        <v>127.5</v>
      </c>
      <c r="N158" s="17">
        <f t="shared" si="20"/>
        <v>573.75</v>
      </c>
    </row>
    <row r="159" spans="3:14" x14ac:dyDescent="0.3">
      <c r="C159" s="24">
        <v>340504</v>
      </c>
      <c r="D159" s="18"/>
      <c r="E159" s="26" t="s">
        <v>168</v>
      </c>
      <c r="F159" s="26"/>
      <c r="G159" s="26"/>
      <c r="H159" s="26"/>
      <c r="I159" s="26"/>
      <c r="J159" s="26"/>
      <c r="K159" s="26"/>
      <c r="L159" s="26"/>
      <c r="M159" s="11">
        <f t="shared" si="19"/>
        <v>147.30000000000001</v>
      </c>
      <c r="N159" s="17">
        <f t="shared" si="20"/>
        <v>662.85</v>
      </c>
    </row>
    <row r="160" spans="3:14" x14ac:dyDescent="0.3">
      <c r="C160" s="24">
        <v>340604</v>
      </c>
      <c r="D160" s="18"/>
      <c r="E160" s="26" t="s">
        <v>169</v>
      </c>
      <c r="F160" s="26"/>
      <c r="G160" s="26"/>
      <c r="H160" s="26"/>
      <c r="I160" s="26"/>
      <c r="J160" s="26"/>
      <c r="K160" s="26"/>
      <c r="L160" s="26"/>
      <c r="M160" s="11">
        <f t="shared" si="19"/>
        <v>174.8</v>
      </c>
      <c r="N160" s="17">
        <f t="shared" si="20"/>
        <v>786.6</v>
      </c>
    </row>
    <row r="161" spans="3:14" x14ac:dyDescent="0.3">
      <c r="C161" s="24">
        <v>340704</v>
      </c>
      <c r="D161" s="18"/>
      <c r="E161" s="26" t="s">
        <v>170</v>
      </c>
      <c r="F161" s="26"/>
      <c r="G161" s="26"/>
      <c r="H161" s="26"/>
      <c r="I161" s="26"/>
      <c r="J161" s="26"/>
      <c r="K161" s="26"/>
      <c r="L161" s="26"/>
      <c r="M161" s="11">
        <f t="shared" si="19"/>
        <v>194.6</v>
      </c>
      <c r="N161" s="17">
        <f t="shared" si="20"/>
        <v>875.7</v>
      </c>
    </row>
    <row r="162" spans="3:14" x14ac:dyDescent="0.3">
      <c r="C162" s="24">
        <v>340804</v>
      </c>
      <c r="D162" s="18"/>
      <c r="E162" s="26" t="s">
        <v>171</v>
      </c>
      <c r="F162" s="26"/>
      <c r="G162" s="26"/>
      <c r="H162" s="26"/>
      <c r="I162" s="26"/>
      <c r="J162" s="26"/>
      <c r="K162" s="26"/>
      <c r="L162" s="26"/>
      <c r="M162" s="11">
        <f t="shared" si="19"/>
        <v>205.6</v>
      </c>
      <c r="N162" s="17">
        <f t="shared" si="20"/>
        <v>925.2</v>
      </c>
    </row>
    <row r="163" spans="3:14" x14ac:dyDescent="0.3">
      <c r="C163" s="24">
        <v>340904</v>
      </c>
      <c r="D163" s="18"/>
      <c r="E163" s="26" t="s">
        <v>172</v>
      </c>
      <c r="F163" s="26"/>
      <c r="G163" s="26"/>
      <c r="H163" s="26"/>
      <c r="I163" s="26"/>
      <c r="J163" s="26"/>
      <c r="K163" s="26"/>
      <c r="L163" s="26"/>
      <c r="M163" s="11">
        <f t="shared" si="19"/>
        <v>230.9</v>
      </c>
      <c r="N163" s="17">
        <f t="shared" si="20"/>
        <v>1039.05</v>
      </c>
    </row>
    <row r="164" spans="3:14" ht="15" thickBot="1" x14ac:dyDescent="0.35">
      <c r="C164" s="25">
        <v>341004</v>
      </c>
      <c r="D164" s="19"/>
      <c r="E164" s="26" t="s">
        <v>173</v>
      </c>
      <c r="F164" s="26"/>
      <c r="G164" s="26"/>
      <c r="H164" s="26"/>
      <c r="I164" s="26"/>
      <c r="J164" s="26"/>
      <c r="K164" s="26"/>
      <c r="L164" s="26"/>
      <c r="M164" s="11">
        <f t="shared" si="19"/>
        <v>255.1</v>
      </c>
      <c r="N164" s="17">
        <f t="shared" si="20"/>
        <v>1147.95</v>
      </c>
    </row>
  </sheetData>
  <mergeCells count="162">
    <mergeCell ref="E3:L3"/>
    <mergeCell ref="C31:N31"/>
    <mergeCell ref="C17:N17"/>
    <mergeCell ref="E36:L36"/>
    <mergeCell ref="E37:L37"/>
    <mergeCell ref="E38:L38"/>
    <mergeCell ref="E39:L39"/>
    <mergeCell ref="E40:L40"/>
    <mergeCell ref="E41:L41"/>
    <mergeCell ref="E29:L29"/>
    <mergeCell ref="E30:L30"/>
    <mergeCell ref="E32:L32"/>
    <mergeCell ref="E33:L33"/>
    <mergeCell ref="E23:L23"/>
    <mergeCell ref="E24:L24"/>
    <mergeCell ref="E25:L25"/>
    <mergeCell ref="E26:L26"/>
    <mergeCell ref="E27:L27"/>
    <mergeCell ref="E28:L28"/>
    <mergeCell ref="E42:L42"/>
    <mergeCell ref="E43:L43"/>
    <mergeCell ref="E44:L44"/>
    <mergeCell ref="E9:L9"/>
    <mergeCell ref="E46:L46"/>
    <mergeCell ref="E47:L47"/>
    <mergeCell ref="E48:L48"/>
    <mergeCell ref="E49:L49"/>
    <mergeCell ref="E4:L4"/>
    <mergeCell ref="E5:L5"/>
    <mergeCell ref="E6:L6"/>
    <mergeCell ref="E7:L7"/>
    <mergeCell ref="E8:L8"/>
    <mergeCell ref="E22:L22"/>
    <mergeCell ref="E10:L10"/>
    <mergeCell ref="E11:L11"/>
    <mergeCell ref="E12:L12"/>
    <mergeCell ref="E13:L13"/>
    <mergeCell ref="E14:L14"/>
    <mergeCell ref="E15:L15"/>
    <mergeCell ref="E16:L16"/>
    <mergeCell ref="E18:L18"/>
    <mergeCell ref="E19:L19"/>
    <mergeCell ref="E20:L20"/>
    <mergeCell ref="E21:L21"/>
    <mergeCell ref="E34:L34"/>
    <mergeCell ref="E35:L35"/>
    <mergeCell ref="E63:L63"/>
    <mergeCell ref="E64:L64"/>
    <mergeCell ref="E55:L55"/>
    <mergeCell ref="C56:N56"/>
    <mergeCell ref="E57:L57"/>
    <mergeCell ref="E58:L58"/>
    <mergeCell ref="E59:L59"/>
    <mergeCell ref="E50:L50"/>
    <mergeCell ref="E51:L51"/>
    <mergeCell ref="E52:L52"/>
    <mergeCell ref="E53:L53"/>
    <mergeCell ref="E54:L54"/>
    <mergeCell ref="E80:L80"/>
    <mergeCell ref="E81:L81"/>
    <mergeCell ref="E82:L82"/>
    <mergeCell ref="E83:L83"/>
    <mergeCell ref="E84:L84"/>
    <mergeCell ref="E75:L75"/>
    <mergeCell ref="E76:L76"/>
    <mergeCell ref="E77:L77"/>
    <mergeCell ref="C45:N45"/>
    <mergeCell ref="E79:L79"/>
    <mergeCell ref="C78:N78"/>
    <mergeCell ref="E70:L70"/>
    <mergeCell ref="E71:L71"/>
    <mergeCell ref="E72:L72"/>
    <mergeCell ref="E73:L73"/>
    <mergeCell ref="E74:L74"/>
    <mergeCell ref="E65:L65"/>
    <mergeCell ref="E66:L66"/>
    <mergeCell ref="D67:N67"/>
    <mergeCell ref="E68:L68"/>
    <mergeCell ref="E69:L69"/>
    <mergeCell ref="E60:L60"/>
    <mergeCell ref="E61:L61"/>
    <mergeCell ref="E62:L62"/>
    <mergeCell ref="E90:L90"/>
    <mergeCell ref="E91:L91"/>
    <mergeCell ref="E92:L92"/>
    <mergeCell ref="E93:L93"/>
    <mergeCell ref="E94:L94"/>
    <mergeCell ref="E85:L85"/>
    <mergeCell ref="E86:L86"/>
    <mergeCell ref="E87:L87"/>
    <mergeCell ref="E88:L88"/>
    <mergeCell ref="E89:L89"/>
    <mergeCell ref="E101:L101"/>
    <mergeCell ref="E102:L102"/>
    <mergeCell ref="E103:L103"/>
    <mergeCell ref="E104:L104"/>
    <mergeCell ref="E105:L105"/>
    <mergeCell ref="E95:L95"/>
    <mergeCell ref="E97:L97"/>
    <mergeCell ref="E98:L98"/>
    <mergeCell ref="E99:L99"/>
    <mergeCell ref="E100:L100"/>
    <mergeCell ref="C96:N96"/>
    <mergeCell ref="E111:L111"/>
    <mergeCell ref="E112:L112"/>
    <mergeCell ref="E113:L113"/>
    <mergeCell ref="E115:L115"/>
    <mergeCell ref="E116:L116"/>
    <mergeCell ref="C114:N114"/>
    <mergeCell ref="E106:L106"/>
    <mergeCell ref="E107:L107"/>
    <mergeCell ref="E108:L108"/>
    <mergeCell ref="E109:L109"/>
    <mergeCell ref="E110:L110"/>
    <mergeCell ref="E122:L122"/>
    <mergeCell ref="E123:L123"/>
    <mergeCell ref="E124:L124"/>
    <mergeCell ref="E125:L125"/>
    <mergeCell ref="E126:L126"/>
    <mergeCell ref="E117:L117"/>
    <mergeCell ref="E118:L118"/>
    <mergeCell ref="E119:L119"/>
    <mergeCell ref="E120:L120"/>
    <mergeCell ref="E121:L121"/>
    <mergeCell ref="C132:N132"/>
    <mergeCell ref="E133:L133"/>
    <mergeCell ref="E134:L134"/>
    <mergeCell ref="E135:L135"/>
    <mergeCell ref="E127:L127"/>
    <mergeCell ref="E128:L128"/>
    <mergeCell ref="E129:L129"/>
    <mergeCell ref="E130:L130"/>
    <mergeCell ref="E131:L131"/>
    <mergeCell ref="E141:L141"/>
    <mergeCell ref="E142:L142"/>
    <mergeCell ref="E144:L144"/>
    <mergeCell ref="E145:L145"/>
    <mergeCell ref="E146:L146"/>
    <mergeCell ref="E136:L136"/>
    <mergeCell ref="E137:L137"/>
    <mergeCell ref="E138:L138"/>
    <mergeCell ref="E139:L139"/>
    <mergeCell ref="E140:L140"/>
    <mergeCell ref="E163:L163"/>
    <mergeCell ref="E164:L164"/>
    <mergeCell ref="C154:N154"/>
    <mergeCell ref="C143:N143"/>
    <mergeCell ref="E158:L158"/>
    <mergeCell ref="E159:L159"/>
    <mergeCell ref="E160:L160"/>
    <mergeCell ref="E161:L161"/>
    <mergeCell ref="E162:L162"/>
    <mergeCell ref="E152:L152"/>
    <mergeCell ref="E153:L153"/>
    <mergeCell ref="E155:L155"/>
    <mergeCell ref="E156:L156"/>
    <mergeCell ref="E157:L157"/>
    <mergeCell ref="E147:L147"/>
    <mergeCell ref="E148:L148"/>
    <mergeCell ref="E149:L149"/>
    <mergeCell ref="E150:L150"/>
    <mergeCell ref="E151:L15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Perijoc Marian (Magnum Heating RO)</dc:creator>
  <cp:lastModifiedBy>Comercial  (Magnum Heating RO)</cp:lastModifiedBy>
  <dcterms:created xsi:type="dcterms:W3CDTF">2025-02-12T10:25:14Z</dcterms:created>
  <dcterms:modified xsi:type="dcterms:W3CDTF">2025-03-04T13:14:12Z</dcterms:modified>
</cp:coreProperties>
</file>